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ميثاق الوظائف الاشرافية" sheetId="1" r:id="rId4"/>
  </sheets>
  <definedNames/>
  <calcPr/>
</workbook>
</file>

<file path=xl/sharedStrings.xml><?xml version="1.0" encoding="utf-8"?>
<sst xmlns="http://schemas.openxmlformats.org/spreadsheetml/2006/main" count="181" uniqueCount="157">
  <si>
    <t xml:space="preserve">                                                         </t>
  </si>
  <si>
    <t>اسم الموظف:</t>
  </si>
  <si>
    <t xml:space="preserve"> </t>
  </si>
  <si>
    <t>الوكالة / الادارة العامة:</t>
  </si>
  <si>
    <t>المسمى الوظيفي:</t>
  </si>
  <si>
    <t xml:space="preserve">الإدارة /القسم: </t>
  </si>
  <si>
    <t>رقم الموظف:</t>
  </si>
  <si>
    <t>المدير (المقيم):</t>
  </si>
  <si>
    <t xml:space="preserve">اولاً : الأهداف    Part-1 : The Goals    </t>
  </si>
  <si>
    <t>#</t>
  </si>
  <si>
    <t xml:space="preserve">الهدف    The Goal </t>
  </si>
  <si>
    <t>معيار القياس</t>
  </si>
  <si>
    <t>الوزن النسبي</t>
  </si>
  <si>
    <t>الناتج المستهدف</t>
  </si>
  <si>
    <t>حضور دورات تدربية في مجال تخصصه أوعمله خلال دورة الأداء</t>
  </si>
  <si>
    <t xml:space="preserve">ساعة تدريبية </t>
  </si>
  <si>
    <t>الهدف 2 Goal</t>
  </si>
  <si>
    <t>الهدف 3 Goal</t>
  </si>
  <si>
    <t>الهدف 4 Goal</t>
  </si>
  <si>
    <t>الهدف 5 Goal</t>
  </si>
  <si>
    <t>الهدف 6 Goal</t>
  </si>
  <si>
    <t>يجب ان يكون مجموع الوزن النسبي  (100%) Percentage weight total must be</t>
  </si>
  <si>
    <t>ملاحظة : الرجاء تعبئة الخلايا ذات اللون الابيض فقط</t>
  </si>
  <si>
    <t xml:space="preserve">ثانياً : الجدارات  Part-2: Competencies </t>
  </si>
  <si>
    <t xml:space="preserve">مقياس التقدير العام لأداء الموظف - الوظيفة الإشرافية </t>
  </si>
  <si>
    <t>Competency  الجدارة</t>
  </si>
  <si>
    <t>الوزن النسبى</t>
  </si>
  <si>
    <t xml:space="preserve">  الوصف السلوكي للجدارات</t>
  </si>
  <si>
    <t>اختر مستوى الجدارة المطلوب</t>
  </si>
  <si>
    <t>درجة التقدير</t>
  </si>
  <si>
    <t>وصف الأداء</t>
  </si>
  <si>
    <t>وصف التقدير</t>
  </si>
  <si>
    <t>حس المسؤولية</t>
  </si>
  <si>
    <t>يتحمل مسؤولية أعماله و قراراته، ولا يلقى اللوم على الآخرين.</t>
  </si>
  <si>
    <t>ممتاز</t>
  </si>
  <si>
    <t>حقق  كل أهدافه وتخطى المستهدفات المحددة بالمستوى المطلوب.</t>
  </si>
  <si>
    <t>يفهم دوره، و كيفية ارتباطه بالأهداف العامة لجهة عمله.</t>
  </si>
  <si>
    <t>إظهار كافة الجدارات في مستويات أعلى من تلك المطلوبة للوظيفة.</t>
  </si>
  <si>
    <t>يفصح عن ما يواجهة من تحديات بشفافية.</t>
  </si>
  <si>
    <t>جيد جدا</t>
  </si>
  <si>
    <t>حقق  كل أهدافة بالمستوى المطلوب.</t>
  </si>
  <si>
    <t>التعاون</t>
  </si>
  <si>
    <t>يشارك المعلومات بانفتاح وفق متطلبات العمل</t>
  </si>
  <si>
    <t>إظهار الجدارات في مستويات تتوافق بدرجة كبيرة مع المستويات المطلوبة للوظيفة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</si>
  <si>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</si>
  <si>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جيد</t>
  </si>
  <si>
    <t xml:space="preserve">حقق معظم أهدافه بالمستوى المطلوب </t>
  </si>
  <si>
    <t>يستجيب لطلبات الدعم و المساندة من الوحدات التنظيمية في جهة عمله.</t>
  </si>
  <si>
    <t>إظهار الجدارات في مستويات قريبة من  المستويات المطلوبة للوظيفة</t>
  </si>
  <si>
    <t>التواصل</t>
  </si>
  <si>
    <t xml:space="preserve">  Use clear &amp; effective written communication</t>
  </si>
  <si>
    <t>مرضى</t>
  </si>
  <si>
    <t>الأداء اقل من التوقعات، و حقق بعضا من اهدافه بالمستوى المطلوب.</t>
  </si>
  <si>
    <t>يستخدم التواصل الشفهي الواضح والفعال</t>
  </si>
  <si>
    <t>الجدارات المطلوبة للوظيفة لا تتسم بالثبات الكافي</t>
  </si>
  <si>
    <t xml:space="preserve">ينصت للآخرين بعناية </t>
  </si>
  <si>
    <t>غير مرضى</t>
  </si>
  <si>
    <t>الأداء أقل من التوقعات بشكل دائم، ولم يحقق معظم أهدافه و لم يصل في أي منها الى المستوى المطلوب.</t>
  </si>
  <si>
    <t>تحقيق النتائج</t>
  </si>
  <si>
    <t>يستطيع القيام بمهام متعددة و تحديد أولوياتها  حسب اهميتها النسبية.</t>
  </si>
  <si>
    <r>
      <rPr>
        <rFont val="Arial"/>
        <color rgb="FF000000"/>
        <sz val="12.0"/>
      </rPr>
      <t>عدم إظهار مستوى مقبول من الجدارات المطلوبة للوظيفة.</t>
    </r>
    <r>
      <rPr>
        <rFont val="Sakkal Majalla"/>
        <color rgb="FF000000"/>
        <sz val="12.0"/>
      </rPr>
      <t xml:space="preserve"> </t>
    </r>
  </si>
  <si>
    <t>يمكن الاعتماد عليه , وينفذ مهامه في وقتها بمستوى عال من الجودة .</t>
  </si>
  <si>
    <t>مبادر ويعمل بدون توجيه من رئيسه عند تنفيذه لمهامه.</t>
  </si>
  <si>
    <t xml:space="preserve">التطوير </t>
  </si>
  <si>
    <t>يسعى إلى التعلم وتطوير نفسه باستمرار .</t>
  </si>
  <si>
    <t>يساعد الأخرين على تطوير انفسهم.</t>
  </si>
  <si>
    <t>الارتباط الوظيفي</t>
  </si>
  <si>
    <t>لدية الاستعداد لمواجهة تحديات العمل .</t>
  </si>
  <si>
    <t>يتطلُّع إلى مستوى أعلى من الإنجاز والابتكار عند تنفيذ العمل.</t>
  </si>
  <si>
    <t>يلتزم بمواعيد العمل و يكون متواجدا عند الحاجة اليه .</t>
  </si>
  <si>
    <t>يركز على "خدمة العملاء" عند تنفيذ اعماله .</t>
  </si>
  <si>
    <t>القيادة</t>
  </si>
  <si>
    <t xml:space="preserve">مرن وقادر على تنفيذ أعمال هامة فى ظروف تنطوى على قدر كبير من المخاطرة وعدم اليقين </t>
  </si>
  <si>
    <t>يدعم و يشجع فريقه على تحقيق اهدافه، حتى في الظروف الصعبة  .</t>
  </si>
  <si>
    <t>يفكر بمنطقية و ابداع دون التأثر بتحيزاته الشخصية.</t>
  </si>
  <si>
    <t>يفوض الصلاحيات و يتابع النتائج  .</t>
  </si>
  <si>
    <t>يوفر ويدعم فرص تطوير المرؤوسين.</t>
  </si>
  <si>
    <t>مجموع الوزن النسبي يجب ان يكون 100%</t>
  </si>
  <si>
    <t xml:space="preserve"> التاريخ :         </t>
  </si>
  <si>
    <t xml:space="preserve"> توقيع الموظف:</t>
  </si>
  <si>
    <t xml:space="preserve">توقيع المدير(المقيم): </t>
  </si>
  <si>
    <t xml:space="preserve">توقيع مدير/ مدير عام ادارة الموارد البشرية: </t>
  </si>
  <si>
    <t>* نوصي المقيم بحفظ نسخة بصيغة (PDF) لجميع الموظفين .</t>
  </si>
  <si>
    <t>* The evaluator is advised to keep a PDF copy</t>
  </si>
  <si>
    <t>نموذج تقييم الأداء الوظيفي للوظيفة الإشرافية</t>
  </si>
  <si>
    <t xml:space="preserve">اولاً : الأهداف  Part-1 : The Goals    </t>
  </si>
  <si>
    <t xml:space="preserve">الهدف  The Goal </t>
  </si>
  <si>
    <t>الناتج الفعلي</t>
  </si>
  <si>
    <t>الفرق بين الناتجين</t>
  </si>
  <si>
    <t>التقدير الموزون</t>
  </si>
  <si>
    <t>يجب ان يكون مجموع الوزن النسبي 100%  Percentage weight total must be</t>
  </si>
  <si>
    <t>اجمالى التقدير الموزون Total of Evaluation</t>
  </si>
  <si>
    <t>ثانياً : الجدارات Part-2: Competencies</t>
  </si>
  <si>
    <t xml:space="preserve">الجدارات Competencies
</t>
  </si>
  <si>
    <t>الوصف السلوكي للجدارات</t>
  </si>
  <si>
    <t xml:space="preserve">مستوى الجدارة المتحقق
</t>
  </si>
  <si>
    <t>التقدير</t>
  </si>
  <si>
    <t>• يتحمل مسؤولية أعماله و قراراته، ولا يلقى اللوم على الآخرين.</t>
  </si>
  <si>
    <t>•   يفهم دوره، وكيفية ارتباطه بالأهداف العامة لجهة عمله .</t>
  </si>
  <si>
    <t>• يفصح عن ما يواجهه من تحديات بشفافية .</t>
  </si>
  <si>
    <t>•  يشارك المعلومات بانفتاح وفق متطلبات العمل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</si>
  <si>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</si>
  <si>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يستجيب لطلبات الدعم و المساندة من الوحدات التنظيمية فى جهة عمله  .</t>
  </si>
  <si>
    <t xml:space="preserve">• يستخدم التواصل المكتوب الواضح والفعال. </t>
  </si>
  <si>
    <t>• يستخدم التواصل الشفهي الواضح والفعال .</t>
  </si>
  <si>
    <t>• ينصت للآخرين بعناية .</t>
  </si>
  <si>
    <t xml:space="preserve">•    يستطيع القيام بمهام متعددة و تحديد أولوياتها  بفاعلية . </t>
  </si>
  <si>
    <t xml:space="preserve">• يمكن الإعتماد عليه , وينفذ مهامه في وقتها بمستوى عال من الجودة </t>
  </si>
  <si>
    <t>• مبادر وقادر على تقديم بدائل و حلول عند تنفيذه لمهامه.</t>
  </si>
  <si>
    <t>• يسعى إلى تحسين احتياجات التطوير الخاصة به باستمرار .</t>
  </si>
  <si>
    <t>• يقدم آراء مساعدة للآخرين ومشاركة النُصح والاقتراحات .</t>
  </si>
  <si>
    <t>الارتباط الوظيفى</t>
  </si>
  <si>
    <t>• لدية الأستعداد للتغلب على أي تحدي .</t>
  </si>
  <si>
    <t>• يتطلُّع إلى مستوى أعلى من الإنجاز والابتكار عند تنفيذ العمل .</t>
  </si>
  <si>
    <t>•  يلتزم بمواعيد العمل و يكون متواجدا عند الحاجة اليه .</t>
  </si>
  <si>
    <t>•   يركز على "خدمة العملاء" عند تنفيذ اعماله .</t>
  </si>
  <si>
    <t>• مرن وقادر على تنفيذ أعمال هامة فى ظروف تنطوى على قدر كبير من المخاطرة وعدم اليقين  .</t>
  </si>
  <si>
    <t>•   يدعم و يشجع فريقه على تحقيق اهدافه، حتى في الظروف الصعبة  .</t>
  </si>
  <si>
    <t>• يفكر بمنطقية و ابداع دون التأثر بتحيزاته الشخصية.</t>
  </si>
  <si>
    <t>•   يفوض الصلاحيات و يتابع النتائج  .</t>
  </si>
  <si>
    <t>• يوفر ويدعم فرص تطوير المرؤوسين .</t>
  </si>
  <si>
    <t>يجب ان يكون مجموع الوزن النسبي  100%</t>
  </si>
  <si>
    <t xml:space="preserve">اجمالى التقدير الموزون   Total of Evaluation </t>
  </si>
  <si>
    <t xml:space="preserve"> التقدير العام لأداء الموظف </t>
  </si>
  <si>
    <t>نوصي المقيم بحفظ نسخة بصيغة (PDF) لجميع الموظفين .</t>
  </si>
  <si>
    <t xml:space="preserve"> التاريخ :      </t>
  </si>
  <si>
    <t>توقيع المدير(المقيم)</t>
  </si>
  <si>
    <t xml:space="preserve">توقيع المعتمد </t>
  </si>
  <si>
    <t>*هذا النموذج مؤقت لحين أنتهاء من اتمتة نظام الاداء الوظيفي على نظام الموارد البشرية .</t>
  </si>
  <si>
    <t>نموذج التقدير العام لأداء الموظف على الوظيفة الاشرافية</t>
  </si>
  <si>
    <t>دورة التقييم:       سنوي  (   )          مراجعة نصف سنوية (     )</t>
  </si>
  <si>
    <t>الجاهزيه للترقيه:</t>
  </si>
  <si>
    <t xml:space="preserve">تاريخ  التقييم: </t>
  </si>
  <si>
    <t xml:space="preserve">
</t>
  </si>
  <si>
    <t>تعليمات تعبئة النموذج    Filling out Instructions</t>
  </si>
  <si>
    <t>تأكد من تعبئة جميع الحقول في هذا النموذج</t>
  </si>
  <si>
    <t>راجع الوصف التفصيلي لمقياس تقدير الاهداف و الجدارات</t>
  </si>
  <si>
    <t>اكتب نتيجة كل من التقدير العام كقيمة رقمية وكسور عشرية(قبل التقريب) وكذلك التقدير بعد التقريب لعدد صحيح</t>
  </si>
  <si>
    <t>اذكر مبررات حصول الموظف على تقدير "ممتاز" او "غير مرضي" فقط وارفق الوثائق الداعمه لها</t>
  </si>
  <si>
    <t>التقدير العام لأداء الموظف  Final result of Employee's Performance</t>
  </si>
  <si>
    <t>التصنيف</t>
  </si>
  <si>
    <t>التقدير العام</t>
  </si>
  <si>
    <t>النتيجه بعد التقريب</t>
  </si>
  <si>
    <t>النتيجة قبل التقريب</t>
  </si>
  <si>
    <r>
      <rPr>
        <rFont val="Calibri"/>
        <b/>
        <color rgb="FF000000"/>
        <sz val="30.0"/>
      </rPr>
      <t>المبررات</t>
    </r>
    <r>
      <rPr>
        <rFont val="Wingdings 2"/>
        <b/>
        <color rgb="FF000000"/>
        <sz val="30.0"/>
      </rPr>
      <t>k</t>
    </r>
  </si>
  <si>
    <r>
      <rPr>
        <rFont val="Wingdings 2"/>
        <b/>
        <color rgb="FF000000"/>
        <sz val="30.0"/>
      </rPr>
      <t>k</t>
    </r>
    <r>
      <rPr>
        <rFont val="Calibri"/>
        <b/>
        <color rgb="FF000000"/>
        <sz val="30.0"/>
      </rPr>
      <t>الوثائق الداعمه</t>
    </r>
  </si>
  <si>
    <t>Excellent  ممتاز</t>
  </si>
  <si>
    <t>Very Good جيد جدا</t>
  </si>
  <si>
    <t>Good  جيد</t>
  </si>
  <si>
    <t>Satisfactory  مرضي</t>
  </si>
  <si>
    <t>Unsatisfactory  غير مرضي</t>
  </si>
  <si>
    <t>نقاط القوة  Strength Points</t>
  </si>
  <si>
    <t>النقاط التي تحتاج الى تطوير  Points needs improvement</t>
  </si>
  <si>
    <t>الملاحظات  Remarks</t>
  </si>
  <si>
    <t>توقيع الموظف:</t>
  </si>
  <si>
    <t xml:space="preserve">توقيع المدير (المقيم): </t>
  </si>
  <si>
    <t>توقيع المعتمد: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</si>
</sst>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-2170000]B2yyyy\-mm\-dd"/>
    <numFmt numFmtId="165" formatCode="dd/mm/yyyy"/>
    <numFmt numFmtId="166" formatCode="0.000"/>
    <numFmt numFmtId="167" formatCode="[$-1170401]B2dd\ mmmm\,\ yyyy"/>
    <numFmt numFmtId="168" formatCode="[$-809]dd\ mmmm\ yyyy"/>
    <numFmt numFmtId="169" formatCode="[$-1170000]B2yyyy\-mm\-dd"/>
  </numFmts>
  <fonts count="72">
    <font>
      <sz val="11.0"/>
      <color rgb="FF000000"/>
      <name val="Arial"/>
    </font>
    <font>
      <b/>
      <sz val="36.0"/>
      <color rgb="FF000000"/>
      <name val="Times New Roman"/>
    </font>
    <font/>
    <font>
      <b/>
      <sz val="18.0"/>
      <color rgb="FF000000"/>
      <name val="Arial"/>
    </font>
    <font>
      <b/>
      <sz val="28.0"/>
      <color rgb="FF000000"/>
      <name val="Arial"/>
    </font>
    <font>
      <sz val="16.0"/>
      <color rgb="FF000000"/>
      <name val="Arial"/>
    </font>
    <font>
      <b/>
      <sz val="20.0"/>
      <color rgb="FF000000"/>
      <name val="Arial"/>
    </font>
    <font>
      <b/>
      <sz val="24.0"/>
      <color rgb="FF000000"/>
      <name val="Arial"/>
    </font>
    <font>
      <b/>
      <sz val="27.0"/>
      <color rgb="FF000000"/>
      <name val="Arial"/>
    </font>
    <font>
      <sz val="36.0"/>
      <color rgb="FF000000"/>
      <name val="Arial"/>
    </font>
    <font>
      <b/>
      <sz val="30.0"/>
      <color rgb="FF000000"/>
      <name val="Arial"/>
    </font>
    <font>
      <b/>
      <sz val="12.0"/>
      <color rgb="FF000000"/>
      <name val="Arial"/>
    </font>
    <font>
      <sz val="12.0"/>
      <color rgb="FF000000"/>
      <name val="Arial"/>
    </font>
    <font>
      <b/>
      <sz val="16.0"/>
      <color rgb="FF000000"/>
      <name val="Arial"/>
    </font>
    <font>
      <b/>
      <sz val="23.0"/>
      <color rgb="FFFF0000"/>
      <name val="Arial"/>
    </font>
    <font>
      <b/>
      <sz val="22.0"/>
      <color rgb="FFFF0000"/>
      <name val="Arial"/>
    </font>
    <font>
      <b/>
      <sz val="14.0"/>
      <color rgb="FF000000"/>
      <name val="Simplified Arabic"/>
    </font>
    <font>
      <b/>
      <sz val="22.0"/>
      <color rgb="FF000000"/>
      <name val="Simplified Arabic"/>
    </font>
    <font>
      <b/>
      <sz val="30.0"/>
      <name val="Arial"/>
    </font>
    <font>
      <b/>
      <sz val="18.0"/>
      <name val="Arial"/>
    </font>
    <font>
      <b/>
      <sz val="12.0"/>
      <color rgb="FF000000"/>
      <name val="Simplified Arabic"/>
    </font>
    <font>
      <b/>
      <sz val="22.0"/>
      <color rgb="FF000000"/>
      <name val="Arial"/>
    </font>
    <font>
      <sz val="30.0"/>
      <color rgb="FF000000"/>
      <name val="Arial"/>
    </font>
    <font>
      <sz val="38.0"/>
      <color rgb="FF000000"/>
      <name val="Arial"/>
    </font>
    <font>
      <sz val="24.0"/>
      <color rgb="FF000000"/>
      <name val="Arial"/>
    </font>
    <font>
      <sz val="35.0"/>
      <color rgb="FF000000"/>
      <name val="Arial"/>
    </font>
    <font>
      <sz val="12.0"/>
      <color rgb="FF000000"/>
      <name val="Simplified Arabic"/>
    </font>
    <font>
      <b/>
      <sz val="38.0"/>
      <color rgb="FF000000"/>
      <name val="Arial"/>
    </font>
    <font>
      <b/>
      <sz val="25.0"/>
      <color rgb="FFFF0000"/>
      <name val="Arial"/>
    </font>
    <font>
      <b/>
      <sz val="40.0"/>
      <color rgb="FF000000"/>
      <name val="Arial"/>
    </font>
    <font>
      <b/>
      <sz val="10.0"/>
      <color rgb="FF000000"/>
      <name val="Arial"/>
    </font>
    <font>
      <sz val="30.0"/>
      <name val="Arial"/>
    </font>
    <font>
      <sz val="13.0"/>
      <name val="Arial"/>
    </font>
    <font>
      <sz val="14.0"/>
      <name val="Arial"/>
    </font>
    <font>
      <sz val="14.0"/>
      <color rgb="FF000000"/>
      <name val="Arial"/>
    </font>
    <font>
      <b/>
      <sz val="36.0"/>
      <color rgb="FF000000"/>
      <name val="Arial"/>
    </font>
    <font>
      <sz val="22.0"/>
      <color rgb="FF000000"/>
      <name val="Arial"/>
    </font>
    <font>
      <b/>
      <sz val="22.0"/>
      <name val="Arial"/>
    </font>
    <font>
      <b/>
      <sz val="20.0"/>
      <name val="Arial"/>
    </font>
    <font>
      <b/>
      <sz val="24.0"/>
      <name val="Arial"/>
    </font>
    <font>
      <b/>
      <sz val="33.0"/>
      <color rgb="FF000000"/>
      <name val="Arial"/>
    </font>
    <font>
      <b/>
      <sz val="35.0"/>
      <color rgb="FF000000"/>
      <name val="Arial"/>
    </font>
    <font>
      <b/>
      <sz val="25.0"/>
      <color rgb="FF000000"/>
      <name val="Arial"/>
    </font>
    <font>
      <sz val="11.0"/>
      <color rgb="FFD6E3BC"/>
      <name val="Arial"/>
    </font>
    <font>
      <sz val="11.0"/>
      <name val="Arial"/>
    </font>
    <font>
      <b/>
      <sz val="11.0"/>
      <color rgb="FF000000"/>
      <name val="Arial"/>
    </font>
    <font>
      <b/>
      <sz val="12.0"/>
      <name val="Arial"/>
    </font>
    <font>
      <b/>
      <sz val="40.0"/>
      <name val="Arial"/>
    </font>
    <font>
      <sz val="20.0"/>
      <color rgb="FF000000"/>
      <name val="Arial"/>
    </font>
    <font>
      <sz val="28.0"/>
      <color rgb="FF000000"/>
      <name val="Arial"/>
    </font>
    <font>
      <b/>
      <sz val="26.0"/>
      <name val="Arial"/>
    </font>
    <font>
      <b/>
      <sz val="36.0"/>
      <name val="Arial"/>
    </font>
    <font>
      <b/>
      <sz val="14.0"/>
      <name val="Arial"/>
    </font>
    <font>
      <b/>
      <sz val="36.0"/>
      <color rgb="FF000000"/>
      <name val="Calibri"/>
    </font>
    <font>
      <b/>
      <sz val="20.0"/>
      <color rgb="FF000000"/>
      <name val="Calibri"/>
    </font>
    <font>
      <b/>
      <sz val="28.0"/>
      <color rgb="FF000000"/>
      <name val="Calibri"/>
    </font>
    <font>
      <sz val="14.0"/>
      <color rgb="FF000000"/>
      <name val="Calibri"/>
    </font>
    <font>
      <sz val="18.0"/>
      <color rgb="FF000000"/>
      <name val="Calibri"/>
    </font>
    <font>
      <sz val="11.0"/>
      <color rgb="FFC2D69B"/>
      <name val="Arial"/>
    </font>
    <font>
      <b/>
      <sz val="18.0"/>
      <color rgb="FF000000"/>
      <name val="Calibri"/>
    </font>
    <font>
      <b/>
      <sz val="32.0"/>
      <color rgb="FF000000"/>
      <name val="Calibri"/>
    </font>
    <font>
      <sz val="24.0"/>
      <color rgb="FF000000"/>
      <name val="Calibri"/>
    </font>
    <font>
      <b/>
      <sz val="35.0"/>
      <color rgb="FF000000"/>
      <name val="Calibri"/>
    </font>
    <font>
      <b/>
      <sz val="26.0"/>
      <color rgb="FF000000"/>
      <name val="Calibri"/>
    </font>
    <font>
      <b/>
      <sz val="33.0"/>
      <color rgb="FF244061"/>
      <name val="Calibri"/>
    </font>
    <font>
      <b/>
      <sz val="30.0"/>
      <color rgb="FF000000"/>
      <name val="Calibri"/>
    </font>
    <font>
      <b/>
      <sz val="38.0"/>
      <color rgb="FF1F497D"/>
      <name val="Calibri"/>
    </font>
    <font>
      <sz val="33.0"/>
      <color rgb="FF000000"/>
      <name val="Calibri"/>
    </font>
    <font>
      <sz val="26.0"/>
      <color rgb="FF000000"/>
      <name val="Calibri"/>
    </font>
    <font>
      <sz val="30.0"/>
      <color rgb="FF000000"/>
      <name val="Calibri"/>
    </font>
    <font>
      <b/>
      <sz val="33.0"/>
      <color rgb="FF000000"/>
      <name val="Calibri"/>
    </font>
    <font>
      <sz val="33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B8CCE4"/>
        <bgColor rgb="FFB8CCE4"/>
      </patternFill>
    </fill>
    <fill>
      <patternFill patternType="solid">
        <fgColor rgb="FF95B3D7"/>
        <bgColor rgb="FF95B3D7"/>
      </patternFill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31859B"/>
        <bgColor rgb="FF31859B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DDD9C3"/>
        <bgColor rgb="FFDDD9C3"/>
      </patternFill>
    </fill>
  </fills>
  <borders count="12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 style="double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 style="double">
        <color rgb="FF000000"/>
      </left>
      <right style="medium">
        <color rgb="FF000000"/>
      </right>
      <top style="medium">
        <color rgb="FF000000"/>
      </top>
      <bottom/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top style="medium">
        <color rgb="FF000000"/>
      </top>
      <bottom style="dotted">
        <color rgb="FF000000"/>
      </bottom>
    </border>
    <border>
      <top style="medium">
        <color rgb="FF000000"/>
      </top>
      <bottom style="dotted">
        <color rgb="FF000000"/>
      </bottom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top style="dotted">
        <color rgb="FF000000"/>
      </top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dotted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/>
      <top/>
    </border>
    <border>
      <left style="medium">
        <color rgb="FF000000"/>
      </left>
      <right style="medium">
        <color rgb="FF000000"/>
      </right>
      <top/>
    </border>
    <border>
      <left/>
      <top/>
      <bottom/>
    </border>
    <border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double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double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/>
    </border>
    <border>
      <left/>
      <right/>
      <top style="thin">
        <color rgb="FF000000"/>
      </top>
      <bottom/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top style="double">
        <color rgb="FF000000"/>
      </top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3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3" fontId="0" numFmtId="0" xfId="0" applyBorder="1" applyFill="1" applyFont="1"/>
    <xf borderId="5" fillId="4" fontId="3" numFmtId="0" xfId="0" applyAlignment="1" applyBorder="1" applyFill="1" applyFont="1">
      <alignment horizontal="center" readingOrder="0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7" fillId="5" fontId="5" numFmtId="0" xfId="0" applyAlignment="1" applyBorder="1" applyFill="1" applyFont="1">
      <alignment shrinkToFit="0" vertical="center" wrapText="1"/>
    </xf>
    <xf borderId="8" fillId="4" fontId="6" numFmtId="0" xfId="0" applyAlignment="1" applyBorder="1" applyFont="1">
      <alignment horizontal="center" readingOrder="0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1" fillId="5" fontId="5" numFmtId="0" xfId="0" applyAlignment="1" applyBorder="1" applyFont="1">
      <alignment horizontal="center" shrinkToFit="0" vertical="center" wrapText="1"/>
    </xf>
    <xf borderId="10" fillId="4" fontId="6" numFmtId="0" xfId="0" applyAlignment="1" applyBorder="1" applyFont="1">
      <alignment horizontal="center" readingOrder="0" shrinkToFit="0" vertical="center" wrapText="1"/>
    </xf>
    <xf borderId="11" fillId="4" fontId="3" numFmtId="0" xfId="0" applyAlignment="1" applyBorder="1" applyFont="1">
      <alignment horizontal="center" readingOrder="0" shrinkToFit="0" vertical="center" wrapText="1"/>
    </xf>
    <xf borderId="12" fillId="3" fontId="4" numFmtId="0" xfId="0" applyAlignment="1" applyBorder="1" applyFont="1">
      <alignment horizontal="center" shrinkToFit="0" vertical="center" wrapText="1"/>
    </xf>
    <xf borderId="13" fillId="5" fontId="5" numFmtId="0" xfId="0" applyAlignment="1" applyBorder="1" applyFont="1">
      <alignment shrinkToFit="0" vertical="center" wrapText="1"/>
    </xf>
    <xf borderId="14" fillId="4" fontId="6" numFmtId="0" xfId="0" applyAlignment="1" applyBorder="1" applyFont="1">
      <alignment horizontal="center" readingOrder="0" shrinkToFit="0" vertical="center" wrapText="1"/>
    </xf>
    <xf borderId="15" fillId="3" fontId="4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5" fontId="5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2" fontId="7" numFmtId="0" xfId="0" applyAlignment="1" applyBorder="1" applyFont="1">
      <alignment horizontal="center" readingOrder="0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5" fontId="3" numFmtId="0" xfId="0" applyAlignment="1" applyBorder="1" applyFont="1">
      <alignment horizontal="center" vertical="center"/>
    </xf>
    <xf borderId="23" fillId="5" fontId="4" numFmtId="0" xfId="0" applyAlignment="1" applyBorder="1" applyFont="1">
      <alignment horizontal="center" readingOrder="0" shrinkToFit="0" vertical="center" wrapText="1"/>
    </xf>
    <xf borderId="24" fillId="0" fontId="2" numFmtId="0" xfId="0" applyBorder="1" applyFont="1"/>
    <xf borderId="22" fillId="5" fontId="4" numFmtId="0" xfId="0" applyAlignment="1" applyBorder="1" applyFont="1">
      <alignment horizontal="center" readingOrder="0" shrinkToFit="0" vertical="top" wrapText="1"/>
    </xf>
    <xf borderId="22" fillId="5" fontId="8" numFmtId="0" xfId="0" applyAlignment="1" applyBorder="1" applyFont="1">
      <alignment horizontal="center" readingOrder="0" shrinkToFit="0" vertical="top" wrapText="1"/>
    </xf>
    <xf borderId="11" fillId="5" fontId="3" numFmtId="0" xfId="0" applyAlignment="1" applyBorder="1" applyFont="1">
      <alignment horizontal="center" vertical="center"/>
    </xf>
    <xf borderId="9" fillId="3" fontId="9" numFmtId="0" xfId="0" applyAlignment="1" applyBorder="1" applyFont="1">
      <alignment horizontal="center" readingOrder="0" shrinkToFit="0" vertical="top" wrapText="1"/>
    </xf>
    <xf borderId="5" fillId="3" fontId="4" numFmtId="0" xfId="0" applyAlignment="1" applyBorder="1" applyFont="1">
      <alignment horizontal="center" readingOrder="0" shrinkToFit="0" vertical="top" wrapText="1"/>
    </xf>
    <xf borderId="5" fillId="3" fontId="4" numFmtId="9" xfId="0" applyAlignment="1" applyBorder="1" applyFont="1" applyNumberFormat="1">
      <alignment horizontal="center" readingOrder="2" shrinkToFit="0" vertical="center" wrapText="1"/>
    </xf>
    <xf borderId="22" fillId="3" fontId="10" numFmtId="0" xfId="0" applyAlignment="1" applyBorder="1" applyFont="1">
      <alignment horizontal="center" readingOrder="2" shrinkToFit="0" vertical="center" wrapText="1"/>
    </xf>
    <xf borderId="5" fillId="5" fontId="3" numFmtId="0" xfId="0" applyAlignment="1" applyBorder="1" applyFont="1">
      <alignment horizontal="center" vertical="center"/>
    </xf>
    <xf borderId="9" fillId="3" fontId="9" numFmtId="0" xfId="0" applyAlignment="1" applyBorder="1" applyFont="1">
      <alignment horizontal="center" readingOrder="0" shrinkToFit="0" vertical="center" wrapText="1"/>
    </xf>
    <xf borderId="25" fillId="3" fontId="4" numFmtId="0" xfId="0" applyAlignment="1" applyBorder="1" applyFont="1">
      <alignment horizontal="center" shrinkToFit="0" vertical="center" wrapText="1"/>
    </xf>
    <xf borderId="22" fillId="3" fontId="4" numFmtId="9" xfId="0" applyAlignment="1" applyBorder="1" applyFont="1" applyNumberFormat="1">
      <alignment horizontal="center" readingOrder="2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5" fillId="5" fontId="3" numFmtId="0" xfId="0" applyAlignment="1" applyBorder="1" applyFont="1">
      <alignment horizontal="center" vertical="center"/>
    </xf>
    <xf borderId="5" fillId="5" fontId="11" numFmtId="0" xfId="0" applyAlignment="1" applyBorder="1" applyFont="1">
      <alignment horizontal="center" vertical="center"/>
    </xf>
    <xf borderId="1" fillId="3" fontId="12" numFmtId="0" xfId="0" applyAlignment="1" applyBorder="1" applyFont="1">
      <alignment horizontal="center" shrinkToFit="0" vertical="center" wrapText="1"/>
    </xf>
    <xf borderId="6" fillId="3" fontId="11" numFmtId="9" xfId="0" applyAlignment="1" applyBorder="1" applyFont="1" applyNumberFormat="1">
      <alignment horizontal="center" readingOrder="2" vertical="center"/>
    </xf>
    <xf borderId="22" fillId="3" fontId="12" numFmtId="9" xfId="0" applyAlignment="1" applyBorder="1" applyFont="1" applyNumberFormat="1">
      <alignment horizontal="center" readingOrder="2" shrinkToFit="0" vertical="center" wrapText="1"/>
    </xf>
    <xf borderId="22" fillId="3" fontId="12" numFmtId="0" xfId="0" applyAlignment="1" applyBorder="1" applyFont="1">
      <alignment horizontal="center" readingOrder="2" shrinkToFit="0" vertical="center" wrapText="1"/>
    </xf>
    <xf borderId="22" fillId="5" fontId="11" numFmtId="0" xfId="0" applyAlignment="1" applyBorder="1" applyFont="1">
      <alignment horizontal="center" vertical="center"/>
    </xf>
    <xf borderId="26" fillId="3" fontId="11" numFmtId="9" xfId="0" applyAlignment="1" applyBorder="1" applyFont="1" applyNumberFormat="1">
      <alignment horizontal="center" readingOrder="2" vertical="center"/>
    </xf>
    <xf borderId="9" fillId="3" fontId="12" numFmtId="0" xfId="0" applyAlignment="1" applyBorder="1" applyFont="1">
      <alignment horizontal="center" shrinkToFit="0" vertical="center" wrapText="1"/>
    </xf>
    <xf borderId="27" fillId="3" fontId="13" numFmtId="0" xfId="0" applyAlignment="1" applyBorder="1" applyFont="1">
      <alignment horizontal="center" shrinkToFit="0" vertical="center" wrapText="1"/>
    </xf>
    <xf borderId="22" fillId="3" fontId="13" numFmtId="0" xfId="0" applyAlignment="1" applyBorder="1" applyFont="1">
      <alignment horizontal="center" readingOrder="2" shrinkToFit="0" vertical="center" wrapText="1"/>
    </xf>
    <xf borderId="17" fillId="5" fontId="14" numFmtId="0" xfId="0" applyAlignment="1" applyBorder="1" applyFont="1">
      <alignment horizontal="center" readingOrder="0" vertical="center"/>
    </xf>
    <xf borderId="11" fillId="6" fontId="10" numFmtId="9" xfId="0" applyAlignment="1" applyBorder="1" applyFill="1" applyFont="1" applyNumberFormat="1">
      <alignment horizontal="center" readingOrder="2" shrinkToFit="0" vertical="center" wrapText="1"/>
    </xf>
    <xf borderId="28" fillId="6" fontId="13" numFmtId="0" xfId="0" applyAlignment="1" applyBorder="1" applyFont="1">
      <alignment horizontal="center" readingOrder="2" shrinkToFit="0" vertical="center" wrapText="1"/>
    </xf>
    <xf borderId="29" fillId="5" fontId="15" numFmtId="0" xfId="0" applyAlignment="1" applyBorder="1" applyFont="1">
      <alignment horizontal="center" readingOrder="0" vertical="center"/>
    </xf>
    <xf borderId="1" fillId="5" fontId="16" numFmtId="0" xfId="0" applyAlignment="1" applyBorder="1" applyFont="1">
      <alignment horizontal="center" readingOrder="1" shrinkToFit="0" vertical="center" wrapText="1"/>
    </xf>
    <xf borderId="22" fillId="5" fontId="17" numFmtId="0" xfId="0" applyAlignment="1" applyBorder="1" applyFont="1">
      <alignment horizontal="center" readingOrder="1" shrinkToFit="0" vertical="center" wrapText="1"/>
    </xf>
    <xf borderId="22" fillId="5" fontId="10" numFmtId="0" xfId="0" applyAlignment="1" applyBorder="1" applyFont="1">
      <alignment horizontal="center" readingOrder="1" shrinkToFit="0" vertical="center" wrapText="1"/>
    </xf>
    <xf borderId="25" fillId="5" fontId="18" numFmtId="0" xfId="0" applyAlignment="1" applyBorder="1" applyFont="1">
      <alignment horizontal="center" readingOrder="0" shrinkToFit="0" vertical="top" wrapText="1"/>
    </xf>
    <xf borderId="23" fillId="5" fontId="10" numFmtId="0" xfId="0" applyAlignment="1" applyBorder="1" applyFont="1">
      <alignment horizontal="center" readingOrder="1" shrinkToFit="0" vertical="center" wrapText="1"/>
    </xf>
    <xf borderId="30" fillId="0" fontId="2" numFmtId="0" xfId="0" applyBorder="1" applyFont="1"/>
    <xf borderId="25" fillId="5" fontId="19" numFmtId="0" xfId="0" applyAlignment="1" applyBorder="1" applyFont="1">
      <alignment horizontal="center" readingOrder="0" shrinkToFit="0" vertical="top" wrapText="1"/>
    </xf>
    <xf borderId="22" fillId="7" fontId="20" numFmtId="0" xfId="0" applyAlignment="1" applyBorder="1" applyFill="1" applyFont="1">
      <alignment horizontal="center" readingOrder="1" shrinkToFit="0" vertical="center" wrapText="1"/>
    </xf>
    <xf borderId="31" fillId="7" fontId="20" numFmtId="0" xfId="0" applyAlignment="1" applyBorder="1" applyFont="1">
      <alignment horizontal="center" readingOrder="1" shrinkToFit="0" vertical="center" wrapText="1"/>
    </xf>
    <xf borderId="22" fillId="8" fontId="20" numFmtId="0" xfId="0" applyAlignment="1" applyBorder="1" applyFill="1" applyFont="1">
      <alignment horizontal="center" readingOrder="1" shrinkToFit="0" vertical="center" wrapText="1"/>
    </xf>
    <xf borderId="32" fillId="5" fontId="21" numFmtId="0" xfId="0" applyAlignment="1" applyBorder="1" applyFont="1">
      <alignment horizontal="center" vertical="center"/>
    </xf>
    <xf borderId="33" fillId="5" fontId="22" numFmtId="0" xfId="0" applyAlignment="1" applyBorder="1" applyFont="1">
      <alignment horizontal="center" readingOrder="1" shrinkToFit="0" vertical="center" wrapText="1"/>
    </xf>
    <xf borderId="32" fillId="3" fontId="23" numFmtId="9" xfId="0" applyAlignment="1" applyBorder="1" applyFont="1" applyNumberFormat="1">
      <alignment horizontal="center" readingOrder="2" shrinkToFit="0" vertical="center" wrapText="1"/>
    </xf>
    <xf borderId="34" fillId="5" fontId="24" numFmtId="0" xfId="0" applyAlignment="1" applyBorder="1" applyFont="1">
      <alignment horizontal="center" readingOrder="2" shrinkToFit="0" vertical="top" wrapText="1"/>
    </xf>
    <xf borderId="35" fillId="0" fontId="2" numFmtId="0" xfId="0" applyBorder="1" applyFont="1"/>
    <xf borderId="36" fillId="0" fontId="2" numFmtId="0" xfId="0" applyBorder="1" applyFont="1"/>
    <xf borderId="37" fillId="3" fontId="25" numFmtId="0" xfId="0" applyAlignment="1" applyBorder="1" applyFont="1">
      <alignment horizontal="center" vertical="center"/>
    </xf>
    <xf borderId="32" fillId="5" fontId="26" numFmtId="0" xfId="0" applyAlignment="1" applyBorder="1" applyFont="1">
      <alignment horizontal="center" readingOrder="1" shrinkToFit="0" vertical="center" wrapText="1"/>
    </xf>
    <xf borderId="32" fillId="8" fontId="12" numFmtId="0" xfId="0" applyAlignment="1" applyBorder="1" applyFont="1">
      <alignment horizontal="center" readingOrder="0" shrinkToFit="0" vertical="center" wrapText="1"/>
    </xf>
    <xf borderId="38" fillId="0" fontId="12" numFmtId="0" xfId="0" applyAlignment="1" applyBorder="1" applyFont="1">
      <alignment horizontal="left" readingOrder="0" shrinkToFit="0" vertical="center" wrapText="1"/>
    </xf>
    <xf borderId="39" fillId="0" fontId="2" numFmtId="0" xfId="0" applyBorder="1" applyFont="1"/>
    <xf borderId="40" fillId="0" fontId="2" numFmtId="0" xfId="0" applyBorder="1" applyFont="1"/>
    <xf borderId="41" fillId="5" fontId="24" numFmtId="0" xfId="0" applyAlignment="1" applyBorder="1" applyFont="1">
      <alignment horizontal="center" readingOrder="2" shrinkToFit="0" vertical="top" wrapText="1"/>
    </xf>
    <xf borderId="42" fillId="0" fontId="2" numFmtId="0" xfId="0" applyBorder="1" applyFont="1"/>
    <xf borderId="43" fillId="0" fontId="2" numFmtId="0" xfId="0" applyBorder="1" applyFont="1"/>
    <xf borderId="44" fillId="3" fontId="25" numFmtId="0" xfId="0" applyAlignment="1" applyBorder="1" applyFont="1">
      <alignment horizontal="center" vertical="center"/>
    </xf>
    <xf borderId="38" fillId="0" fontId="2" numFmtId="0" xfId="0" applyBorder="1" applyFont="1"/>
    <xf borderId="45" fillId="0" fontId="2" numFmtId="0" xfId="0" applyBorder="1" applyFont="1"/>
    <xf borderId="46" fillId="5" fontId="24" numFmtId="0" xfId="0" applyAlignment="1" applyBorder="1" applyFont="1">
      <alignment horizontal="center" readingOrder="2" shrinkToFit="0" vertical="top" wrapText="1"/>
    </xf>
    <xf borderId="47" fillId="0" fontId="2" numFmtId="0" xfId="0" applyBorder="1" applyFont="1"/>
    <xf borderId="48" fillId="0" fontId="2" numFmtId="0" xfId="0" applyBorder="1" applyFont="1"/>
    <xf borderId="49" fillId="3" fontId="25" numFmtId="0" xfId="0" applyAlignment="1" applyBorder="1" applyFont="1">
      <alignment horizontal="center" vertical="center"/>
    </xf>
    <xf borderId="25" fillId="3" fontId="25" numFmtId="0" xfId="0" applyAlignment="1" applyBorder="1" applyFont="1">
      <alignment horizontal="center" vertical="center"/>
    </xf>
    <xf borderId="34" fillId="5" fontId="7" numFmtId="0" xfId="0" applyAlignment="1" applyBorder="1" applyFont="1">
      <alignment horizontal="center" readingOrder="2" shrinkToFit="0" wrapText="1"/>
    </xf>
    <xf borderId="22" fillId="3" fontId="25" numFmtId="0" xfId="0" applyAlignment="1" applyBorder="1" applyFont="1">
      <alignment horizontal="center" vertical="center"/>
    </xf>
    <xf borderId="50" fillId="3" fontId="25" numFmtId="0" xfId="0" applyAlignment="1" applyBorder="1" applyFont="1">
      <alignment horizontal="center" vertical="center"/>
    </xf>
    <xf borderId="51" fillId="3" fontId="25" numFmtId="0" xfId="0" applyAlignment="1" applyBorder="1" applyFont="1">
      <alignment horizontal="center" vertical="center"/>
    </xf>
    <xf borderId="34" fillId="5" fontId="24" numFmtId="0" xfId="0" applyAlignment="1" applyBorder="1" applyFont="1">
      <alignment horizontal="right" readingOrder="2" shrinkToFit="0" vertical="center" wrapText="1"/>
    </xf>
    <xf borderId="32" fillId="5" fontId="10" numFmtId="0" xfId="0" applyAlignment="1" applyBorder="1" applyFont="1">
      <alignment horizontal="center" readingOrder="0" vertical="center"/>
    </xf>
    <xf borderId="32" fillId="3" fontId="27" numFmtId="9" xfId="0" applyAlignment="1" applyBorder="1" applyFont="1" applyNumberFormat="1">
      <alignment horizontal="center" readingOrder="2" shrinkToFit="0" vertical="center" wrapText="1"/>
    </xf>
    <xf borderId="34" fillId="5" fontId="7" numFmtId="0" xfId="0" applyAlignment="1" applyBorder="1" applyFont="1">
      <alignment horizontal="center" readingOrder="2" shrinkToFit="0" vertical="top" wrapText="1"/>
    </xf>
    <xf borderId="23" fillId="5" fontId="28" numFmtId="0" xfId="0" applyAlignment="1" applyBorder="1" applyFont="1">
      <alignment horizontal="center" readingOrder="0" vertical="top"/>
    </xf>
    <xf borderId="22" fillId="6" fontId="29" numFmtId="9" xfId="0" applyAlignment="1" applyBorder="1" applyFont="1" applyNumberFormat="1">
      <alignment horizontal="center" readingOrder="2" shrinkToFit="0" vertical="center" wrapText="1"/>
    </xf>
    <xf borderId="29" fillId="4" fontId="30" numFmtId="0" xfId="0" applyAlignment="1" applyBorder="1" applyFont="1">
      <alignment horizontal="center" readingOrder="2" shrinkToFit="0" vertical="center" wrapText="1"/>
    </xf>
    <xf borderId="7" fillId="3" fontId="25" numFmtId="0" xfId="0" applyAlignment="1" applyBorder="1" applyFont="1">
      <alignment horizontal="left" readingOrder="0" shrinkToFit="0" vertical="center" wrapText="1"/>
    </xf>
    <xf borderId="6" fillId="3" fontId="25" numFmtId="164" xfId="0" applyAlignment="1" applyBorder="1" applyFont="1" applyNumberFormat="1">
      <alignment shrinkToFit="0" vertical="center" wrapText="1"/>
    </xf>
    <xf borderId="9" fillId="3" fontId="25" numFmtId="165" xfId="0" applyAlignment="1" applyBorder="1" applyFont="1" applyNumberFormat="1">
      <alignment horizontal="center" shrinkToFit="0" vertical="center" wrapText="1"/>
    </xf>
    <xf borderId="1" fillId="3" fontId="22" numFmtId="0" xfId="0" applyAlignment="1" applyBorder="1" applyFont="1">
      <alignment horizontal="left" readingOrder="0" shrinkToFit="0" vertical="top" wrapText="1"/>
    </xf>
    <xf borderId="1" fillId="3" fontId="31" numFmtId="0" xfId="0" applyAlignment="1" applyBorder="1" applyFont="1">
      <alignment horizontal="right" readingOrder="0" shrinkToFit="0" vertical="top" wrapText="1"/>
    </xf>
    <xf borderId="9" fillId="3" fontId="32" numFmtId="0" xfId="0" applyAlignment="1" applyBorder="1" applyFont="1">
      <alignment horizontal="right" shrinkToFit="0" vertical="top" wrapText="1"/>
    </xf>
    <xf borderId="15" fillId="4" fontId="33" numFmtId="0" xfId="0" applyAlignment="1" applyBorder="1" applyFont="1">
      <alignment horizontal="right" readingOrder="2" vertical="top"/>
    </xf>
    <xf borderId="4" fillId="4" fontId="33" numFmtId="0" xfId="0" applyAlignment="1" applyBorder="1" applyFont="1">
      <alignment horizontal="right" vertical="center"/>
    </xf>
    <xf borderId="4" fillId="4" fontId="34" numFmtId="0" xfId="0" applyAlignment="1" applyBorder="1" applyFont="1">
      <alignment horizontal="right" vertical="center"/>
    </xf>
    <xf borderId="15" fillId="4" fontId="34" numFmtId="0" xfId="0" applyAlignment="1" applyBorder="1" applyFont="1">
      <alignment horizontal="left"/>
    </xf>
    <xf borderId="4" fillId="3" fontId="0" numFmtId="0" xfId="0" applyAlignment="1" applyBorder="1" applyFont="1">
      <alignment horizontal="center" vertical="center"/>
    </xf>
    <xf borderId="13" fillId="9" fontId="0" numFmtId="0" xfId="0" applyBorder="1" applyFill="1" applyFont="1"/>
    <xf borderId="12" fillId="9" fontId="0" numFmtId="0" xfId="0" applyAlignment="1" applyBorder="1" applyFont="1">
      <alignment horizontal="center" vertical="center"/>
    </xf>
    <xf borderId="12" fillId="9" fontId="0" numFmtId="0" xfId="0" applyBorder="1" applyFont="1"/>
    <xf borderId="28" fillId="9" fontId="0" numFmtId="0" xfId="0" applyBorder="1" applyFont="1"/>
    <xf borderId="27" fillId="9" fontId="0" numFmtId="0" xfId="0" applyBorder="1" applyFont="1"/>
    <xf borderId="26" fillId="9" fontId="0" numFmtId="0" xfId="0" applyAlignment="1" applyBorder="1" applyFont="1">
      <alignment horizontal="center" vertical="center"/>
    </xf>
    <xf borderId="26" fillId="9" fontId="0" numFmtId="0" xfId="0" applyBorder="1" applyFont="1"/>
    <xf borderId="31" fillId="9" fontId="0" numFmtId="0" xfId="0" applyBorder="1" applyFont="1"/>
    <xf borderId="1" fillId="5" fontId="35" numFmtId="0" xfId="0" applyAlignment="1" applyBorder="1" applyFont="1">
      <alignment horizontal="center" readingOrder="0" vertical="top"/>
    </xf>
    <xf borderId="5" fillId="4" fontId="3" numFmtId="0" xfId="0" applyAlignment="1" applyBorder="1" applyFont="1">
      <alignment horizontal="right" shrinkToFit="0" vertical="center" wrapText="1"/>
    </xf>
    <xf borderId="6" fillId="8" fontId="7" numFmtId="0" xfId="0" applyAlignment="1" applyBorder="1" applyFont="1">
      <alignment horizontal="center" shrinkToFit="0" vertical="center" wrapText="1"/>
    </xf>
    <xf borderId="52" fillId="5" fontId="5" numFmtId="0" xfId="0" applyAlignment="1" applyBorder="1" applyFont="1">
      <alignment shrinkToFit="0" vertical="center" wrapText="1"/>
    </xf>
    <xf borderId="8" fillId="4" fontId="6" numFmtId="0" xfId="0" applyAlignment="1" applyBorder="1" applyFont="1">
      <alignment horizontal="right" shrinkToFit="0" vertical="center" wrapText="1"/>
    </xf>
    <xf borderId="9" fillId="8" fontId="36" numFmtId="0" xfId="0" applyAlignment="1" applyBorder="1" applyFont="1">
      <alignment horizontal="center" shrinkToFit="0" vertical="center" wrapText="1"/>
    </xf>
    <xf borderId="1" fillId="4" fontId="5" numFmtId="0" xfId="0" applyAlignment="1" applyBorder="1" applyFont="1">
      <alignment horizontal="center" shrinkToFit="0" vertical="center" wrapText="1"/>
    </xf>
    <xf borderId="10" fillId="4" fontId="6" numFmtId="0" xfId="0" applyAlignment="1" applyBorder="1" applyFont="1">
      <alignment horizontal="right" shrinkToFit="0" vertical="center" wrapText="1"/>
    </xf>
    <xf borderId="9" fillId="8" fontId="7" numFmtId="0" xfId="0" applyAlignment="1" applyBorder="1" applyFont="1">
      <alignment horizontal="center" shrinkToFit="0" vertical="center" wrapText="1"/>
    </xf>
    <xf borderId="11" fillId="4" fontId="3" numFmtId="0" xfId="0" applyAlignment="1" applyBorder="1" applyFont="1">
      <alignment horizontal="right" shrinkToFit="0" vertical="center" wrapText="1"/>
    </xf>
    <xf borderId="12" fillId="8" fontId="7" numFmtId="0" xfId="0" applyAlignment="1" applyBorder="1" applyFont="1">
      <alignment horizontal="center" shrinkToFit="0" vertical="center" wrapText="1"/>
    </xf>
    <xf borderId="53" fillId="5" fontId="5" numFmtId="0" xfId="0" applyAlignment="1" applyBorder="1" applyFont="1">
      <alignment shrinkToFit="0" vertical="center" wrapText="1"/>
    </xf>
    <xf borderId="14" fillId="4" fontId="6" numFmtId="0" xfId="0" applyAlignment="1" applyBorder="1" applyFont="1">
      <alignment horizontal="right" shrinkToFit="0" vertical="center" wrapText="1"/>
    </xf>
    <xf borderId="15" fillId="8" fontId="7" numFmtId="0" xfId="0" applyAlignment="1" applyBorder="1" applyFont="1">
      <alignment horizontal="center" shrinkToFit="0" vertical="center" wrapText="1"/>
    </xf>
    <xf borderId="17" fillId="4" fontId="5" numFmtId="0" xfId="0" applyAlignment="1" applyBorder="1" applyFont="1">
      <alignment horizontal="center" shrinkToFit="0" vertical="center" wrapText="1"/>
    </xf>
    <xf borderId="19" fillId="2" fontId="37" numFmtId="0" xfId="0" applyAlignment="1" applyBorder="1" applyFont="1">
      <alignment horizontal="center" readingOrder="0" vertical="center"/>
    </xf>
    <xf borderId="22" fillId="5" fontId="38" numFmtId="0" xfId="0" applyAlignment="1" applyBorder="1" applyFont="1">
      <alignment horizontal="center" vertical="center"/>
    </xf>
    <xf borderId="27" fillId="5" fontId="39" numFmtId="0" xfId="0" applyAlignment="1" applyBorder="1" applyFont="1">
      <alignment horizontal="center" readingOrder="0" vertical="center"/>
    </xf>
    <xf borderId="22" fillId="5" fontId="39" numFmtId="0" xfId="0" applyAlignment="1" applyBorder="1" applyFont="1">
      <alignment horizontal="center" readingOrder="0" vertical="top"/>
    </xf>
    <xf borderId="26" fillId="5" fontId="39" numFmtId="0" xfId="0" applyAlignment="1" applyBorder="1" applyFont="1">
      <alignment horizontal="center" readingOrder="0" vertical="top"/>
    </xf>
    <xf borderId="22" fillId="5" fontId="39" numFmtId="0" xfId="0" applyAlignment="1" applyBorder="1" applyFont="1">
      <alignment horizontal="center" readingOrder="0" shrinkToFit="0" vertical="top" wrapText="1"/>
    </xf>
    <xf borderId="22" fillId="5" fontId="37" numFmtId="0" xfId="0" applyAlignment="1" applyBorder="1" applyFont="1">
      <alignment horizontal="center" readingOrder="0" shrinkToFit="0" vertical="top" wrapText="1"/>
    </xf>
    <xf borderId="27" fillId="5" fontId="39" numFmtId="0" xfId="0" applyAlignment="1" applyBorder="1" applyFont="1">
      <alignment horizontal="left" shrinkToFit="0" vertical="top" wrapText="1"/>
    </xf>
    <xf borderId="54" fillId="5" fontId="38" numFmtId="0" xfId="0" applyAlignment="1" applyBorder="1" applyFont="1">
      <alignment horizontal="center" readingOrder="0" shrinkToFit="0" vertical="top" wrapText="1"/>
    </xf>
    <xf borderId="5" fillId="5" fontId="38" numFmtId="0" xfId="0" applyAlignment="1" applyBorder="1" applyFont="1">
      <alignment horizontal="center" vertical="center"/>
    </xf>
    <xf borderId="5" fillId="8" fontId="40" numFmtId="0" xfId="0" applyAlignment="1" applyBorder="1" applyFont="1">
      <alignment horizontal="center" shrinkToFit="0" vertical="top" wrapText="1"/>
    </xf>
    <xf borderId="5" fillId="8" fontId="4" numFmtId="0" xfId="0" applyAlignment="1" applyBorder="1" applyFont="1">
      <alignment horizontal="center" shrinkToFit="0" vertical="top" wrapText="1"/>
    </xf>
    <xf borderId="6" fillId="8" fontId="41" numFmtId="9" xfId="0" applyAlignment="1" applyBorder="1" applyFont="1" applyNumberFormat="1">
      <alignment horizontal="center" readingOrder="2" vertical="center"/>
    </xf>
    <xf borderId="5" fillId="8" fontId="10" numFmtId="0" xfId="0" applyAlignment="1" applyBorder="1" applyFont="1">
      <alignment horizontal="center" vertical="center"/>
    </xf>
    <xf borderId="5" fillId="3" fontId="10" numFmtId="0" xfId="0" applyAlignment="1" applyBorder="1" applyFont="1">
      <alignment horizontal="center" vertical="center"/>
    </xf>
    <xf borderId="5" fillId="8" fontId="42" numFmtId="0" xfId="0" applyAlignment="1" applyBorder="1" applyFont="1">
      <alignment horizontal="center" vertical="center"/>
    </xf>
    <xf borderId="13" fillId="8" fontId="41" numFmtId="0" xfId="0" applyAlignment="1" applyBorder="1" applyFont="1">
      <alignment horizontal="center" vertical="center"/>
    </xf>
    <xf borderId="55" fillId="5" fontId="19" numFmtId="0" xfId="0" applyAlignment="1" applyBorder="1" applyFont="1">
      <alignment horizontal="center" vertical="center"/>
    </xf>
    <xf borderId="4" fillId="3" fontId="43" numFmtId="0" xfId="0" applyBorder="1" applyFont="1"/>
    <xf borderId="22" fillId="8" fontId="40" numFmtId="0" xfId="0" applyAlignment="1" applyBorder="1" applyFont="1">
      <alignment horizontal="center" shrinkToFit="0" vertical="center" wrapText="1"/>
    </xf>
    <xf borderId="5" fillId="8" fontId="4" numFmtId="0" xfId="0" applyAlignment="1" applyBorder="1" applyFont="1">
      <alignment horizontal="center" shrinkToFit="0" vertical="center" wrapText="1"/>
    </xf>
    <xf borderId="5" fillId="8" fontId="40" numFmtId="0" xfId="0" applyAlignment="1" applyBorder="1" applyFont="1">
      <alignment horizontal="center" shrinkToFit="0" vertical="center" wrapText="1"/>
    </xf>
    <xf borderId="22" fillId="8" fontId="9" numFmtId="0" xfId="0" applyAlignment="1" applyBorder="1" applyFont="1">
      <alignment horizontal="center" shrinkToFit="0" vertical="center" wrapText="1"/>
    </xf>
    <xf borderId="5" fillId="8" fontId="9" numFmtId="0" xfId="0" applyAlignment="1" applyBorder="1" applyFont="1">
      <alignment horizontal="center" shrinkToFit="0" vertical="center" wrapText="1"/>
    </xf>
    <xf borderId="22" fillId="8" fontId="9" numFmtId="0" xfId="0" applyAlignment="1" applyBorder="1" applyFont="1">
      <alignment horizontal="center" shrinkToFit="0" vertical="top" wrapText="1"/>
    </xf>
    <xf borderId="56" fillId="5" fontId="19" numFmtId="0" xfId="0" applyAlignment="1" applyBorder="1" applyFont="1">
      <alignment horizontal="center" vertical="center"/>
    </xf>
    <xf borderId="5" fillId="5" fontId="44" numFmtId="0" xfId="0" applyAlignment="1" applyBorder="1" applyFont="1">
      <alignment horizontal="center" vertical="center"/>
    </xf>
    <xf borderId="5" fillId="8" fontId="30" numFmtId="0" xfId="0" applyAlignment="1" applyBorder="1" applyFont="1">
      <alignment horizontal="center" shrinkToFit="0" vertical="center" wrapText="1"/>
    </xf>
    <xf borderId="5" fillId="8" fontId="11" numFmtId="0" xfId="0" applyAlignment="1" applyBorder="1" applyFont="1">
      <alignment horizontal="center" vertical="center"/>
    </xf>
    <xf borderId="6" fillId="8" fontId="11" numFmtId="9" xfId="0" applyAlignment="1" applyBorder="1" applyFont="1" applyNumberFormat="1">
      <alignment horizontal="center" readingOrder="2" vertical="center"/>
    </xf>
    <xf borderId="5" fillId="3" fontId="11" numFmtId="0" xfId="0" applyAlignment="1" applyBorder="1" applyFont="1">
      <alignment horizontal="center" vertical="center"/>
    </xf>
    <xf borderId="11" fillId="8" fontId="45" numFmtId="0" xfId="0" applyAlignment="1" applyBorder="1" applyFont="1">
      <alignment horizontal="center" vertical="center"/>
    </xf>
    <xf borderId="57" fillId="5" fontId="46" numFmtId="0" xfId="0" applyAlignment="1" applyBorder="1" applyFont="1">
      <alignment horizontal="center" vertical="center"/>
    </xf>
    <xf borderId="17" fillId="5" fontId="38" numFmtId="0" xfId="0" applyAlignment="1" applyBorder="1" applyFont="1">
      <alignment horizontal="center" readingOrder="0" vertical="center"/>
    </xf>
    <xf borderId="12" fillId="5" fontId="47" numFmtId="9" xfId="0" applyAlignment="1" applyBorder="1" applyFont="1" applyNumberFormat="1">
      <alignment horizontal="center" readingOrder="2" vertical="center"/>
    </xf>
    <xf borderId="17" fillId="5" fontId="39" numFmtId="0" xfId="0" applyAlignment="1" applyBorder="1" applyFont="1">
      <alignment horizontal="center" readingOrder="0" vertical="center"/>
    </xf>
    <xf borderId="58" fillId="5" fontId="39" numFmtId="0" xfId="0" applyAlignment="1" applyBorder="1" applyFont="1">
      <alignment horizontal="center" vertical="center"/>
    </xf>
    <xf borderId="57" fillId="5" fontId="44" numFmtId="0" xfId="0" applyBorder="1" applyFont="1"/>
    <xf borderId="4" fillId="3" fontId="44" numFmtId="0" xfId="0" applyBorder="1" applyFont="1"/>
    <xf borderId="4" fillId="5" fontId="0" numFmtId="0" xfId="0" applyBorder="1" applyFont="1"/>
    <xf borderId="25" fillId="5" fontId="18" numFmtId="0" xfId="0" applyAlignment="1" applyBorder="1" applyFont="1">
      <alignment horizontal="center" readingOrder="0" shrinkToFit="0" vertical="center" wrapText="1"/>
    </xf>
    <xf borderId="25" fillId="5" fontId="18" numFmtId="0" xfId="0" applyAlignment="1" applyBorder="1" applyFont="1">
      <alignment horizontal="center" readingOrder="0" vertical="top"/>
    </xf>
    <xf borderId="23" fillId="5" fontId="18" numFmtId="0" xfId="0" applyAlignment="1" applyBorder="1" applyFont="1">
      <alignment horizontal="center" readingOrder="0" vertical="center"/>
    </xf>
    <xf borderId="25" fillId="5" fontId="37" numFmtId="0" xfId="0" applyAlignment="1" applyBorder="1" applyFont="1">
      <alignment horizontal="center" readingOrder="0" shrinkToFit="0" vertical="top" wrapText="1"/>
    </xf>
    <xf borderId="4" fillId="3" fontId="45" numFmtId="0" xfId="0" applyAlignment="1" applyBorder="1" applyFont="1">
      <alignment horizontal="center" shrinkToFit="0" vertical="center" wrapText="1"/>
    </xf>
    <xf borderId="32" fillId="8" fontId="22" numFmtId="0" xfId="0" applyAlignment="1" applyBorder="1" applyFont="1">
      <alignment horizontal="center" readingOrder="0" vertical="center"/>
    </xf>
    <xf borderId="32" fillId="5" fontId="23" numFmtId="9" xfId="0" applyAlignment="1" applyBorder="1" applyFont="1" applyNumberFormat="1">
      <alignment horizontal="center" readingOrder="2" vertical="center"/>
    </xf>
    <xf borderId="34" fillId="8" fontId="48" numFmtId="0" xfId="0" applyAlignment="1" applyBorder="1" applyFont="1">
      <alignment horizontal="center" readingOrder="2" shrinkToFit="0" vertical="top" wrapText="1"/>
    </xf>
    <xf borderId="37" fillId="3" fontId="22" numFmtId="0" xfId="0" applyAlignment="1" applyBorder="1" applyFont="1">
      <alignment horizontal="center" vertical="center"/>
    </xf>
    <xf borderId="37" fillId="8" fontId="10" numFmtId="0" xfId="0" applyAlignment="1" applyBorder="1" applyFont="1">
      <alignment horizontal="center" vertical="center"/>
    </xf>
    <xf borderId="59" fillId="3" fontId="0" numFmtId="0" xfId="0" applyAlignment="1" applyBorder="1" applyFont="1">
      <alignment horizontal="center" vertical="center"/>
    </xf>
    <xf borderId="41" fillId="8" fontId="48" numFmtId="0" xfId="0" applyAlignment="1" applyBorder="1" applyFont="1">
      <alignment horizontal="center" readingOrder="2" shrinkToFit="0" vertical="top" wrapText="1"/>
    </xf>
    <xf borderId="44" fillId="3" fontId="22" numFmtId="0" xfId="0" applyAlignment="1" applyBorder="1" applyFont="1">
      <alignment horizontal="center" vertical="center"/>
    </xf>
    <xf borderId="44" fillId="8" fontId="10" numFmtId="0" xfId="0" applyAlignment="1" applyBorder="1" applyFont="1">
      <alignment horizontal="center" vertical="center"/>
    </xf>
    <xf borderId="46" fillId="8" fontId="48" numFmtId="0" xfId="0" applyAlignment="1" applyBorder="1" applyFont="1">
      <alignment horizontal="center" readingOrder="2" shrinkToFit="0" vertical="top" wrapText="1"/>
    </xf>
    <xf borderId="49" fillId="3" fontId="22" numFmtId="0" xfId="0" applyAlignment="1" applyBorder="1" applyFont="1">
      <alignment horizontal="center" vertical="center"/>
    </xf>
    <xf borderId="49" fillId="8" fontId="10" numFmtId="0" xfId="0" applyAlignment="1" applyBorder="1" applyFont="1">
      <alignment horizontal="center" vertical="center"/>
    </xf>
    <xf borderId="60" fillId="8" fontId="22" numFmtId="0" xfId="0" applyAlignment="1" applyBorder="1" applyFont="1">
      <alignment horizontal="center" readingOrder="0" vertical="center"/>
    </xf>
    <xf borderId="4" fillId="3" fontId="11" numFmtId="0" xfId="0" applyAlignment="1" applyBorder="1" applyFont="1">
      <alignment horizontal="center" vertical="center"/>
    </xf>
    <xf borderId="46" fillId="8" fontId="48" numFmtId="0" xfId="0" applyAlignment="1" applyBorder="1" applyFont="1">
      <alignment horizontal="right" readingOrder="2" shrinkToFit="0" vertical="top" wrapText="1"/>
    </xf>
    <xf borderId="34" fillId="8" fontId="36" numFmtId="0" xfId="0" applyAlignment="1" applyBorder="1" applyFont="1">
      <alignment horizontal="center" readingOrder="2" shrinkToFit="0" vertical="top" wrapText="1"/>
    </xf>
    <xf borderId="41" fillId="8" fontId="36" numFmtId="0" xfId="0" applyAlignment="1" applyBorder="1" applyFont="1">
      <alignment horizontal="center" readingOrder="2" shrinkToFit="0" vertical="top" wrapText="1"/>
    </xf>
    <xf borderId="46" fillId="8" fontId="36" numFmtId="0" xfId="0" applyAlignment="1" applyBorder="1" applyFont="1">
      <alignment horizontal="center" readingOrder="2" shrinkToFit="0" vertical="top" wrapText="1"/>
    </xf>
    <xf borderId="34" fillId="8" fontId="21" numFmtId="0" xfId="0" applyAlignment="1" applyBorder="1" applyFont="1">
      <alignment horizontal="right" readingOrder="2" shrinkToFit="0" vertical="center" wrapText="1"/>
    </xf>
    <xf borderId="32" fillId="8" fontId="10" numFmtId="0" xfId="0" applyAlignment="1" applyBorder="1" applyFont="1">
      <alignment horizontal="center" readingOrder="0" vertical="center"/>
    </xf>
    <xf borderId="32" fillId="5" fontId="27" numFmtId="9" xfId="0" applyAlignment="1" applyBorder="1" applyFont="1" applyNumberFormat="1">
      <alignment horizontal="center" readingOrder="2" vertical="center"/>
    </xf>
    <xf borderId="27" fillId="5" fontId="38" numFmtId="0" xfId="0" applyAlignment="1" applyBorder="1" applyFont="1">
      <alignment horizontal="center" readingOrder="0" shrinkToFit="0" vertical="top" wrapText="1"/>
    </xf>
    <xf borderId="26" fillId="5" fontId="47" numFmtId="9" xfId="0" applyAlignment="1" applyBorder="1" applyFont="1" applyNumberFormat="1">
      <alignment horizontal="center" readingOrder="2" vertical="center"/>
    </xf>
    <xf borderId="23" fillId="5" fontId="38" numFmtId="0" xfId="0" applyAlignment="1" applyBorder="1" applyFont="1">
      <alignment horizontal="center" readingOrder="0" vertical="center"/>
    </xf>
    <xf borderId="1" fillId="10" fontId="49" numFmtId="2" xfId="0" applyAlignment="1" applyBorder="1" applyFill="1" applyFont="1" applyNumberFormat="1">
      <alignment horizontal="center" vertical="center"/>
    </xf>
    <xf borderId="4" fillId="3" fontId="0" numFmtId="0" xfId="0" applyAlignment="1" applyBorder="1" applyFont="1">
      <alignment vertical="center"/>
    </xf>
    <xf borderId="4" fillId="5" fontId="0" numFmtId="0" xfId="0" applyAlignment="1" applyBorder="1" applyFont="1">
      <alignment horizontal="center" vertical="center"/>
    </xf>
    <xf borderId="1" fillId="10" fontId="50" numFmtId="0" xfId="0" applyAlignment="1" applyBorder="1" applyFont="1">
      <alignment horizontal="right" readingOrder="0" vertical="center"/>
    </xf>
    <xf borderId="1" fillId="10" fontId="51" numFmtId="166" xfId="0" applyAlignment="1" applyBorder="1" applyFont="1" applyNumberFormat="1">
      <alignment horizontal="center" vertical="center"/>
    </xf>
    <xf borderId="4" fillId="5" fontId="44" numFmtId="0" xfId="0" applyBorder="1" applyFont="1"/>
    <xf borderId="61" fillId="5" fontId="52" numFmtId="0" xfId="0" applyAlignment="1" applyBorder="1" applyFont="1">
      <alignment horizontal="right" readingOrder="0" vertical="center"/>
    </xf>
    <xf borderId="62" fillId="0" fontId="2" numFmtId="0" xfId="0" applyBorder="1" applyFont="1"/>
    <xf borderId="7" fillId="3" fontId="31" numFmtId="0" xfId="0" applyAlignment="1" applyBorder="1" applyFont="1">
      <alignment horizontal="left" readingOrder="0" shrinkToFit="0" vertical="center" wrapText="1"/>
    </xf>
    <xf borderId="6" fillId="3" fontId="31" numFmtId="167" xfId="0" applyAlignment="1" applyBorder="1" applyFont="1" applyNumberFormat="1">
      <alignment horizontal="center" shrinkToFit="0" vertical="center" wrapText="1"/>
    </xf>
    <xf borderId="9" fillId="3" fontId="31" numFmtId="168" xfId="0" applyAlignment="1" applyBorder="1" applyFont="1" applyNumberFormat="1">
      <alignment horizontal="right" shrinkToFit="0" vertical="center" wrapText="1"/>
    </xf>
    <xf borderId="1" fillId="3" fontId="18" numFmtId="0" xfId="0" applyAlignment="1" applyBorder="1" applyFont="1">
      <alignment horizontal="left" readingOrder="0" shrinkToFit="0" vertical="center" wrapText="1"/>
    </xf>
    <xf borderId="1" fillId="3" fontId="18" numFmtId="0" xfId="0" applyAlignment="1" applyBorder="1" applyFont="1">
      <alignment horizontal="right" readingOrder="0" shrinkToFit="0" vertical="top" wrapText="1"/>
    </xf>
    <xf borderId="1" fillId="3" fontId="18" numFmtId="0" xfId="0" applyAlignment="1" applyBorder="1" applyFont="1">
      <alignment horizontal="left" readingOrder="0" shrinkToFit="0" vertical="top" wrapText="1"/>
    </xf>
    <xf borderId="15" fillId="4" fontId="33" numFmtId="0" xfId="0" applyAlignment="1" applyBorder="1" applyFont="1">
      <alignment horizontal="right" readingOrder="2"/>
    </xf>
    <xf borderId="4" fillId="4" fontId="0" numFmtId="0" xfId="0" applyBorder="1" applyFont="1"/>
    <xf borderId="4" fillId="4" fontId="0" numFmtId="0" xfId="0" applyAlignment="1" applyBorder="1" applyFont="1">
      <alignment horizontal="center" vertical="center"/>
    </xf>
    <xf borderId="7" fillId="9" fontId="0" numFmtId="0" xfId="0" applyBorder="1" applyFont="1"/>
    <xf borderId="6" fillId="9" fontId="0" numFmtId="0" xfId="0" applyAlignment="1" applyBorder="1" applyFont="1">
      <alignment horizontal="center" vertical="center"/>
    </xf>
    <xf borderId="6" fillId="9" fontId="0" numFmtId="0" xfId="0" applyBorder="1" applyFont="1"/>
    <xf borderId="63" fillId="9" fontId="0" numFmtId="0" xfId="0" applyBorder="1" applyFont="1"/>
    <xf borderId="4" fillId="11" fontId="0" numFmtId="0" xfId="0" applyBorder="1" applyFill="1" applyFont="1"/>
    <xf borderId="1" fillId="5" fontId="53" numFmtId="0" xfId="0" applyAlignment="1" applyBorder="1" applyFont="1">
      <alignment horizontal="center" readingOrder="0" vertical="top"/>
    </xf>
    <xf borderId="64" fillId="3" fontId="0" numFmtId="0" xfId="0" applyBorder="1" applyFont="1"/>
    <xf borderId="0" fillId="0" fontId="0" numFmtId="0" xfId="0" applyFont="1"/>
    <xf borderId="65" fillId="4" fontId="6" numFmtId="0" xfId="0" applyBorder="1" applyFont="1"/>
    <xf borderId="65" fillId="8" fontId="4" numFmtId="0" xfId="0" applyAlignment="1" applyBorder="1" applyFont="1">
      <alignment horizontal="center" vertical="center"/>
    </xf>
    <xf borderId="66" fillId="5" fontId="5" numFmtId="0" xfId="0" applyBorder="1" applyFont="1"/>
    <xf borderId="67" fillId="4" fontId="54" numFmtId="0" xfId="0" applyAlignment="1" applyBorder="1" applyFont="1">
      <alignment vertical="center"/>
    </xf>
    <xf borderId="68" fillId="8" fontId="4" numFmtId="0" xfId="0" applyAlignment="1" applyBorder="1" applyFont="1">
      <alignment horizontal="center" vertical="center"/>
    </xf>
    <xf borderId="69" fillId="0" fontId="2" numFmtId="0" xfId="0" applyBorder="1" applyFont="1"/>
    <xf borderId="68" fillId="5" fontId="5" numFmtId="0" xfId="0" applyAlignment="1" applyBorder="1" applyFont="1">
      <alignment horizontal="center" vertical="center"/>
    </xf>
    <xf borderId="70" fillId="0" fontId="2" numFmtId="0" xfId="0" applyBorder="1" applyFont="1"/>
    <xf borderId="71" fillId="4" fontId="6" numFmtId="0" xfId="0" applyBorder="1" applyFont="1"/>
    <xf borderId="72" fillId="8" fontId="4" numFmtId="0" xfId="0" applyAlignment="1" applyBorder="1" applyFont="1">
      <alignment horizontal="center" vertical="center"/>
    </xf>
    <xf borderId="73" fillId="5" fontId="5" numFmtId="0" xfId="0" applyBorder="1" applyFont="1"/>
    <xf borderId="74" fillId="4" fontId="54" numFmtId="0" xfId="0" applyAlignment="1" applyBorder="1" applyFont="1">
      <alignment vertical="center"/>
    </xf>
    <xf borderId="75" fillId="8" fontId="4" numFmtId="0" xfId="0" applyAlignment="1" applyBorder="1" applyFont="1">
      <alignment horizontal="center" vertical="center"/>
    </xf>
    <xf borderId="76" fillId="0" fontId="2" numFmtId="0" xfId="0" applyBorder="1" applyFont="1"/>
    <xf borderId="75" fillId="5" fontId="5" numFmtId="0" xfId="0" applyAlignment="1" applyBorder="1" applyFont="1">
      <alignment horizontal="center" vertical="center"/>
    </xf>
    <xf borderId="77" fillId="0" fontId="2" numFmtId="0" xfId="0" applyBorder="1" applyFont="1"/>
    <xf borderId="78" fillId="4" fontId="6" numFmtId="0" xfId="0" applyBorder="1" applyFont="1"/>
    <xf borderId="79" fillId="8" fontId="4" numFmtId="0" xfId="0" applyAlignment="1" applyBorder="1" applyFont="1">
      <alignment horizontal="center" vertical="center"/>
    </xf>
    <xf borderId="80" fillId="5" fontId="5" numFmtId="0" xfId="0" applyBorder="1" applyFont="1"/>
    <xf borderId="81" fillId="4" fontId="54" numFmtId="0" xfId="0" applyAlignment="1" applyBorder="1" applyFont="1">
      <alignment vertical="center"/>
    </xf>
    <xf borderId="82" fillId="8" fontId="4" numFmtId="0" xfId="0" applyAlignment="1" applyBorder="1" applyFont="1">
      <alignment horizontal="center" vertical="center"/>
    </xf>
    <xf borderId="83" fillId="0" fontId="2" numFmtId="0" xfId="0" applyBorder="1" applyFont="1"/>
    <xf borderId="82" fillId="5" fontId="5" numFmtId="0" xfId="0" applyAlignment="1" applyBorder="1" applyFont="1">
      <alignment horizontal="center" vertical="center"/>
    </xf>
    <xf borderId="84" fillId="0" fontId="2" numFmtId="0" xfId="0" applyBorder="1" applyFont="1"/>
    <xf borderId="85" fillId="3" fontId="55" numFmtId="0" xfId="0" applyAlignment="1" applyBorder="1" applyFont="1">
      <alignment horizontal="right" readingOrder="0" vertical="top"/>
    </xf>
    <xf borderId="86" fillId="0" fontId="2" numFmtId="0" xfId="0" applyBorder="1" applyFont="1"/>
    <xf borderId="87" fillId="0" fontId="2" numFmtId="0" xfId="0" applyBorder="1" applyFont="1"/>
    <xf borderId="12" fillId="3" fontId="55" numFmtId="0" xfId="0" applyAlignment="1" applyBorder="1" applyFont="1">
      <alignment readingOrder="0" vertical="center"/>
    </xf>
    <xf borderId="12" fillId="3" fontId="56" numFmtId="0" xfId="0" applyAlignment="1" applyBorder="1" applyFont="1">
      <alignment vertical="center"/>
    </xf>
    <xf borderId="88" fillId="3" fontId="56" numFmtId="0" xfId="0" applyAlignment="1" applyBorder="1" applyFont="1">
      <alignment vertical="center"/>
    </xf>
    <xf borderId="89" fillId="0" fontId="2" numFmtId="0" xfId="0" applyBorder="1" applyFont="1"/>
    <xf borderId="90" fillId="0" fontId="2" numFmtId="0" xfId="0" applyBorder="1" applyFont="1"/>
    <xf borderId="91" fillId="0" fontId="2" numFmtId="0" xfId="0" applyBorder="1" applyFont="1"/>
    <xf borderId="68" fillId="3" fontId="57" numFmtId="0" xfId="0" applyAlignment="1" applyBorder="1" applyFont="1">
      <alignment horizontal="center" vertical="top"/>
    </xf>
    <xf borderId="1" fillId="3" fontId="48" numFmtId="0" xfId="0" applyAlignment="1" applyBorder="1" applyFont="1">
      <alignment horizontal="center" shrinkToFit="0" vertical="center" wrapText="1"/>
    </xf>
    <xf borderId="1" fillId="3" fontId="6" numFmtId="0" xfId="0" applyAlignment="1" applyBorder="1" applyFont="1">
      <alignment horizontal="left" shrinkToFit="0" vertical="center" wrapText="1"/>
    </xf>
    <xf borderId="4" fillId="3" fontId="58" numFmtId="0" xfId="0" applyBorder="1" applyFont="1"/>
    <xf borderId="82" fillId="3" fontId="59" numFmtId="0" xfId="0" applyAlignment="1" applyBorder="1" applyFont="1">
      <alignment horizontal="right"/>
    </xf>
    <xf borderId="79" fillId="3" fontId="55" numFmtId="0" xfId="0" applyAlignment="1" applyBorder="1" applyFont="1">
      <alignment horizontal="left" readingOrder="0" vertical="center"/>
    </xf>
    <xf borderId="92" fillId="3" fontId="60" numFmtId="169" xfId="0" applyAlignment="1" applyBorder="1" applyFont="1" applyNumberFormat="1">
      <alignment horizontal="right" vertical="center"/>
    </xf>
    <xf borderId="93" fillId="3" fontId="60" numFmtId="165" xfId="0" applyAlignment="1" applyBorder="1" applyFont="1" applyNumberFormat="1">
      <alignment horizontal="left" vertical="center"/>
    </xf>
    <xf borderId="92" fillId="3" fontId="61" numFmtId="169" xfId="0" applyAlignment="1" applyBorder="1" applyFont="1" applyNumberFormat="1">
      <alignment horizontal="center" shrinkToFit="0" vertical="top" wrapText="1"/>
    </xf>
    <xf borderId="94" fillId="12" fontId="62" numFmtId="0" xfId="0" applyAlignment="1" applyBorder="1" applyFill="1" applyFont="1">
      <alignment horizontal="center" readingOrder="0" vertical="center"/>
    </xf>
    <xf borderId="95" fillId="0" fontId="2" numFmtId="0" xfId="0" applyBorder="1" applyFont="1"/>
    <xf borderId="96" fillId="0" fontId="2" numFmtId="0" xfId="0" applyBorder="1" applyFont="1"/>
    <xf borderId="97" fillId="0" fontId="2" numFmtId="0" xfId="0" applyBorder="1" applyFont="1"/>
    <xf borderId="98" fillId="0" fontId="2" numFmtId="0" xfId="0" applyBorder="1" applyFont="1"/>
    <xf borderId="99" fillId="0" fontId="2" numFmtId="0" xfId="0" applyBorder="1" applyFont="1"/>
    <xf borderId="100" fillId="6" fontId="57" numFmtId="0" xfId="0" applyAlignment="1" applyBorder="1" applyFont="1">
      <alignment horizontal="center" vertical="center"/>
    </xf>
    <xf borderId="68" fillId="6" fontId="63" numFmtId="0" xfId="0" applyAlignment="1" applyBorder="1" applyFont="1">
      <alignment horizontal="right" readingOrder="0" vertical="center"/>
    </xf>
    <xf borderId="101" fillId="6" fontId="63" numFmtId="0" xfId="0" applyAlignment="1" applyBorder="1" applyFont="1">
      <alignment horizontal="center" vertical="center"/>
    </xf>
    <xf borderId="75" fillId="6" fontId="63" numFmtId="0" xfId="0" applyAlignment="1" applyBorder="1" applyFont="1">
      <alignment horizontal="right" readingOrder="0" vertical="center"/>
    </xf>
    <xf borderId="102" fillId="6" fontId="63" numFmtId="0" xfId="0" applyAlignment="1" applyBorder="1" applyFont="1">
      <alignment horizontal="center" vertical="center"/>
    </xf>
    <xf borderId="102" fillId="6" fontId="63" numFmtId="0" xfId="0" applyBorder="1" applyFont="1"/>
    <xf borderId="67" fillId="6" fontId="63" numFmtId="0" xfId="0" applyBorder="1" applyFont="1"/>
    <xf borderId="75" fillId="6" fontId="63" numFmtId="0" xfId="0" applyAlignment="1" applyBorder="1" applyFont="1">
      <alignment horizontal="right" readingOrder="0" vertical="top"/>
    </xf>
    <xf borderId="103" fillId="6" fontId="57" numFmtId="0" xfId="0" applyAlignment="1" applyBorder="1" applyFont="1">
      <alignment horizontal="center" vertical="center"/>
    </xf>
    <xf borderId="82" fillId="6" fontId="63" numFmtId="0" xfId="0" applyAlignment="1" applyBorder="1" applyFont="1">
      <alignment horizontal="right" readingOrder="0" vertical="top"/>
    </xf>
    <xf borderId="19" fillId="12" fontId="55" numFmtId="0" xfId="0" applyAlignment="1" applyBorder="1" applyFont="1">
      <alignment horizontal="center" readingOrder="0" vertical="center"/>
    </xf>
    <xf borderId="100" fillId="5" fontId="61" numFmtId="0" xfId="0" applyAlignment="1" applyBorder="1" applyFont="1">
      <alignment horizontal="center" readingOrder="0" vertical="top"/>
    </xf>
    <xf borderId="100" fillId="5" fontId="64" numFmtId="0" xfId="0" applyAlignment="1" applyBorder="1" applyFont="1">
      <alignment horizontal="center" readingOrder="0" vertical="top"/>
    </xf>
    <xf borderId="100" fillId="5" fontId="65" numFmtId="0" xfId="0" applyAlignment="1" applyBorder="1" applyFont="1">
      <alignment horizontal="center" readingOrder="0" vertical="top"/>
    </xf>
    <xf borderId="68" fillId="3" fontId="65" numFmtId="0" xfId="0" applyAlignment="1" applyBorder="1" applyFont="1">
      <alignment horizontal="center" readingOrder="0" vertical="top"/>
    </xf>
    <xf borderId="68" fillId="3" fontId="65" numFmtId="0" xfId="0" applyAlignment="1" applyBorder="1" applyFont="1">
      <alignment horizontal="center" vertical="top"/>
    </xf>
    <xf borderId="81" fillId="3" fontId="0" numFmtId="0" xfId="0" applyBorder="1" applyFont="1"/>
    <xf borderId="71" fillId="5" fontId="55" numFmtId="0" xfId="0" applyAlignment="1" applyBorder="1" applyFont="1">
      <alignment horizontal="center"/>
    </xf>
    <xf borderId="71" fillId="5" fontId="65" numFmtId="0" xfId="0" applyAlignment="1" applyBorder="1" applyFont="1">
      <alignment horizontal="center" vertical="center"/>
    </xf>
    <xf borderId="71" fillId="5" fontId="66" numFmtId="1" xfId="0" applyAlignment="1" applyBorder="1" applyFont="1" applyNumberFormat="1">
      <alignment horizontal="center" vertical="center"/>
    </xf>
    <xf borderId="71" fillId="5" fontId="67" numFmtId="166" xfId="0" applyAlignment="1" applyBorder="1" applyFont="1" applyNumberFormat="1">
      <alignment horizontal="center" vertical="center"/>
    </xf>
    <xf borderId="104" fillId="3" fontId="68" numFmtId="0" xfId="0" applyAlignment="1" applyBorder="1" applyFont="1">
      <alignment horizontal="center" shrinkToFit="0" vertical="center" wrapText="1"/>
    </xf>
    <xf borderId="105" fillId="0" fontId="2" numFmtId="0" xfId="0" applyBorder="1" applyFont="1"/>
    <xf borderId="106" fillId="0" fontId="2" numFmtId="0" xfId="0" applyBorder="1" applyFont="1"/>
    <xf borderId="107" fillId="3" fontId="0" numFmtId="0" xfId="0" applyBorder="1" applyFont="1"/>
    <xf borderId="108" fillId="0" fontId="2" numFmtId="0" xfId="0" applyBorder="1" applyFont="1"/>
    <xf borderId="109" fillId="0" fontId="2" numFmtId="0" xfId="0" applyBorder="1" applyFont="1"/>
    <xf borderId="78" fillId="5" fontId="55" numFmtId="0" xfId="0" applyAlignment="1" applyBorder="1" applyFont="1">
      <alignment horizontal="center"/>
    </xf>
    <xf borderId="78" fillId="5" fontId="65" numFmtId="0" xfId="0" applyAlignment="1" applyBorder="1" applyFont="1">
      <alignment horizontal="center" vertical="center"/>
    </xf>
    <xf borderId="78" fillId="5" fontId="66" numFmtId="1" xfId="0" applyAlignment="1" applyBorder="1" applyFont="1" applyNumberFormat="1">
      <alignment horizontal="center" vertical="center"/>
    </xf>
    <xf borderId="79" fillId="5" fontId="55" numFmtId="0" xfId="0" applyAlignment="1" applyBorder="1" applyFont="1">
      <alignment horizontal="center"/>
    </xf>
    <xf borderId="78" fillId="5" fontId="67" numFmtId="166" xfId="0" applyAlignment="1" applyBorder="1" applyFont="1" applyNumberFormat="1">
      <alignment horizontal="center" vertical="center"/>
    </xf>
    <xf borderId="67" fillId="3" fontId="0" numFmtId="0" xfId="0" applyBorder="1" applyFont="1"/>
    <xf borderId="110" fillId="0" fontId="2" numFmtId="0" xfId="0" applyBorder="1" applyFont="1"/>
    <xf borderId="75" fillId="3" fontId="69" numFmtId="0" xfId="0" applyAlignment="1" applyBorder="1" applyFont="1">
      <alignment horizontal="center" shrinkToFit="0" vertical="center" wrapText="1"/>
    </xf>
    <xf borderId="4" fillId="3" fontId="49" numFmtId="0" xfId="0" applyBorder="1" applyFont="1"/>
    <xf borderId="0" fillId="0" fontId="49" numFmtId="0" xfId="0" applyFont="1"/>
    <xf borderId="19" fillId="12" fontId="70" numFmtId="0" xfId="0" applyAlignment="1" applyBorder="1" applyFont="1">
      <alignment horizontal="center" readingOrder="0" vertical="center"/>
    </xf>
    <xf borderId="104" fillId="3" fontId="71" numFmtId="0" xfId="0" applyAlignment="1" applyBorder="1" applyFont="1">
      <alignment horizontal="center" shrinkToFit="0" vertical="center" wrapText="1"/>
    </xf>
    <xf borderId="111" fillId="3" fontId="67" numFmtId="0" xfId="0" applyAlignment="1" applyBorder="1" applyFont="1">
      <alignment horizontal="right" readingOrder="0" vertical="top"/>
    </xf>
    <xf borderId="85" fillId="3" fontId="69" numFmtId="0" xfId="0" applyAlignment="1" applyBorder="1" applyFont="1">
      <alignment horizontal="right" readingOrder="0" vertical="top"/>
    </xf>
    <xf borderId="85" fillId="3" fontId="67" numFmtId="0" xfId="0" applyAlignment="1" applyBorder="1" applyFont="1">
      <alignment horizontal="right" readingOrder="0" vertical="top"/>
    </xf>
    <xf borderId="112" fillId="0" fontId="2" numFmtId="0" xfId="0" applyBorder="1" applyFont="1"/>
    <xf borderId="113" fillId="0" fontId="2" numFmtId="0" xfId="0" applyBorder="1" applyFont="1"/>
    <xf borderId="114" fillId="0" fontId="2" numFmtId="0" xfId="0" applyBorder="1" applyFont="1"/>
    <xf borderId="115" fillId="0" fontId="2" numFmtId="0" xfId="0" applyBorder="1" applyFont="1"/>
    <xf borderId="116" fillId="0" fontId="2" numFmtId="0" xfId="0" applyBorder="1" applyFont="1"/>
    <xf borderId="117" fillId="0" fontId="2" numFmtId="0" xfId="0" applyBorder="1" applyFont="1"/>
    <xf borderId="111" fillId="8" fontId="0" numFmtId="0" xfId="0" applyAlignment="1" applyBorder="1" applyFont="1">
      <alignment horizontal="center"/>
    </xf>
    <xf borderId="118" fillId="0" fontId="2" numFmtId="0" xfId="0" applyBorder="1" applyFont="1"/>
    <xf borderId="119" fillId="0" fontId="2" numFmtId="0" xfId="0" applyBorder="1" applyFont="1"/>
    <xf borderId="4" fillId="8" fontId="0" numFmtId="0" xfId="0" applyBorder="1" applyFont="1"/>
    <xf borderId="4" fillId="8" fontId="0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jpg"/><Relationship Id="rId4" Type="http://schemas.openxmlformats.org/officeDocument/2006/relationships/image" Target="../media/image4.jpg"/><Relationship Id="rId5" Type="http://schemas.openxmlformats.org/officeDocument/2006/relationships/image" Target="../media/image5.jpg"/><Relationship Id="rId6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1162050</xdr:colOff>
      <xdr:row>49</xdr:row>
      <xdr:rowOff>57150</xdr:rowOff>
    </xdr:from>
    <xdr:ext cx="1933575" cy="857250"/>
    <xdr:sp macro="" textlink="">
      <xdr:nvSpPr>
        <xdr:cNvPr id="2" name="مربع نص 1">
          <a:extLst>
            <a:ext uri="{FF2B5EF4-FFF2-40B4-BE49-F238E27FC236}"/>
          </a:extLst>
        </xdr:cNvPr>
        <xdr:cNvSpPr txBox="1"/>
      </xdr:nvSpPr>
      <xdr:spPr>
        <a:xfrm>
          <a:off x="9985213291" y="28946687"/>
          <a:ext cx="1986278" cy="865506"/>
        </a:xfrm>
        <a:prstGeom prst="rect">
          <a:avLst/>
        </a:prstGeom>
        <a:solidFill>
          <a:schemeClr val="lt1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r"/>
          <a:endParaRPr lang="en-US" sz="1100"/>
        </a:p>
        <a:p>
          <a:pPr lvl="0" rtl="1" algn="r"/>
          <a:endParaRPr lang="en-US" sz="1100"/>
        </a:p>
        <a:p>
          <a:pPr lvl="0" rtl="1" algn="r"/>
          <a:endParaRPr lang="en-US" sz="1100"/>
        </a:p>
        <a:p>
          <a:pPr lvl="0" rtl="1" algn="r"/>
          <a:endParaRPr lang="ar-SA" sz="1100"/>
        </a:p>
      </xdr:txBody>
    </xdr:sp>
    <xdr:clientData fLocksWithSheet="0"/>
  </xdr:oneCellAnchor>
  <xdr:oneCellAnchor>
    <xdr:from>
      <xdr:col>7</xdr:col>
      <xdr:colOff>638175</xdr:colOff>
      <xdr:row>0</xdr:row>
      <xdr:rowOff>161925</xdr:rowOff>
    </xdr:from>
    <xdr:ext cx="2352675" cy="828675"/>
    <xdr:sp macro="" textlink="">
      <xdr:nvSpPr>
        <xdr:cNvPr id="3" name="مربع نص 2">
          <a:extLst>
            <a:ext uri="{FF2B5EF4-FFF2-40B4-BE49-F238E27FC236}"/>
          </a:extLst>
        </xdr:cNvPr>
        <xdr:cNvSpPr txBox="1"/>
      </xdr:nvSpPr>
      <xdr:spPr>
        <a:xfrm>
          <a:off x="10234808081" y="168594"/>
          <a:ext cx="2402839" cy="835342"/>
        </a:xfrm>
        <a:prstGeom prst="rect">
          <a:avLst/>
        </a:prstGeom>
        <a:solidFill>
          <a:schemeClr val="lt1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r"/>
          <a:endParaRPr lang="en-US" sz="1100"/>
        </a:p>
        <a:p>
          <a:pPr lvl="0" rtl="1" algn="r"/>
          <a:endParaRPr lang="en-US" sz="1100"/>
        </a:p>
        <a:p>
          <a:pPr lvl="0" rtl="1" algn="r"/>
          <a:endParaRPr lang="en-US" sz="1100"/>
        </a:p>
        <a:p>
          <a:pPr lvl="0" rtl="1" algn="r"/>
          <a:endParaRPr lang="ar-SA" sz="1100"/>
        </a:p>
      </xdr:txBody>
    </xdr:sp>
    <xdr:clientData fLocksWithSheet="0"/>
  </xdr:oneCellAnchor>
  <xdr:oneCellAnchor>
    <xdr:from>
      <xdr:col>6</xdr:col>
      <xdr:colOff>838200</xdr:colOff>
      <xdr:row>15</xdr:row>
      <xdr:rowOff>28575</xdr:rowOff>
    </xdr:from>
    <xdr:ext cx="1971675" cy="695325"/>
    <xdr:sp macro="" textlink="">
      <xdr:nvSpPr>
        <xdr:cNvPr id="13" name="سهم إلى اليمين 12">
          <a:extLst>
            <a:ext uri="{FF2B5EF4-FFF2-40B4-BE49-F238E27FC236}"/>
          </a:extLst>
        </xdr:cNvPr>
        <xdr:cNvSpPr/>
      </xdr:nvSpPr>
      <xdr:spPr>
        <a:xfrm rot="10800000">
          <a:off x="9989612646" y="11617278"/>
          <a:ext cx="2036153" cy="701722"/>
        </a:xfrm>
        <a:prstGeom prst="rightArrow">
          <a:avLst/>
        </a:prstGeom>
        <a:gradFill rotWithShape="1">
          <a:gsLst>
            <a:gs pos="0">
              <a:schemeClr val="accent5">
                <a:tint val="50000"/>
                <a:satMod val="300000"/>
              </a:schemeClr>
            </a:gs>
            <a:gs pos="35000">
              <a:schemeClr val="accent5">
                <a:tint val="37000"/>
                <a:satMod val="300000"/>
              </a:schemeClr>
            </a:gs>
            <a:gs pos="100000">
              <a:schemeClr val="accent5">
                <a:tint val="15000"/>
                <a:satMod val="350000"/>
              </a:schemeClr>
            </a:gs>
          </a:gsLst>
          <a:lin ang="16200000" scaled="1"/>
        </a:gradFill>
        <a:ln cap="flat" cmpd="sng" w="9525" algn="ctr">
          <a:solidFill>
            <a:schemeClr val="accent5">
              <a:shade val="95000"/>
              <a:satMod val="105000"/>
            </a:schemeClr>
          </a:solidFill>
          <a:prstDash val="soli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anchor="t" rtlCol="1" horzOverflow="clip" vertOverflow="clip"/>
        <a:lstStyle/>
        <a:p>
          <a:pPr lvl="0" rtl="1" algn="r"/>
          <a:endParaRPr lang="ar-SA" sz="1100"/>
        </a:p>
      </xdr:txBody>
    </xdr:sp>
    <xdr:clientData fLocksWithSheet="0"/>
  </xdr:oneCellAnchor>
  <xdr:oneCellAnchor>
    <xdr:from>
      <xdr:col>7</xdr:col>
      <xdr:colOff>219075</xdr:colOff>
      <xdr:row>54</xdr:row>
      <xdr:rowOff>95250</xdr:rowOff>
    </xdr:from>
    <xdr:ext cx="1162050" cy="371475"/>
    <xdr:sp macro="" textlink="">
      <xdr:nvSpPr>
        <xdr:cNvPr id="7" name="TextBox 6">
          <a:extLst>
            <a:ext uri="{FF2B5EF4-FFF2-40B4-BE49-F238E27FC236}"/>
          </a:extLst>
        </xdr:cNvPr>
        <xdr:cNvSpPr txBox="1"/>
      </xdr:nvSpPr>
      <xdr:spPr>
        <a:xfrm>
          <a:off x="9986975201" y="33577498"/>
          <a:ext cx="1167097" cy="373835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0" lang="ar-SA" sz="2400"/>
            <a:t>التقدير   </a:t>
          </a:r>
          <a:endParaRPr b="0" lang="en-US" sz="2400"/>
        </a:p>
      </xdr:txBody>
    </xdr:sp>
    <xdr:clientData fLocksWithSheet="0"/>
  </xdr:oneCellAnchor>
  <xdr:oneCellAnchor>
    <xdr:from>
      <xdr:col>0</xdr:col>
      <xdr:colOff>95250</xdr:colOff>
      <xdr:row>138</xdr:row>
      <xdr:rowOff>47625</xdr:rowOff>
    </xdr:from>
    <xdr:ext cx="22621875" cy="4191000"/>
    <xdr:sp macro="" textlink="">
      <xdr:nvSpPr>
        <xdr:cNvPr id="17" name="TextBox 16" title="ملاحظة هامة">
          <a:extLst>
            <a:ext uri="{FF2B5EF4-FFF2-40B4-BE49-F238E27FC236}"/>
          </a:extLst>
        </xdr:cNvPr>
        <xdr:cNvSpPr txBox="1"/>
      </xdr:nvSpPr>
      <xdr:spPr>
        <a:xfrm>
          <a:off x="9986928029" y="94299314"/>
          <a:ext cx="23299057" cy="404222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Ctr="0" anchor="ctr" rtlCol="0" horzOverflow="clip" vert="horz" wrap="square" vertOverflow="clip"/>
        <a:lstStyle/>
        <a:p>
          <a:pPr lvl="0" rtl="1" algn="ctr"/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b="1" lang="ar-AE" sz="3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b="1" lang="ar-SA" sz="3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b="1" lang="ar-AE" sz="3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صحيح؛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من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b="1" lang="en-US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ال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b="1" i="0" kern="0" kumimoji="0" lang="ar-SA" noProof="0" normalizeH="0" spc="0" sz="3200" u="none" cap="none" strike="noStrike">
              <a:ln>
                <a:noFill/>
              </a:ln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b="1" i="0" kern="0" kumimoji="0" lang="en-US" noProof="0" normalizeH="0" spc="0" sz="3200" u="none" cap="none" strike="noStrike">
              <a:ln>
                <a:noFill/>
              </a:ln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b="1" i="0" kern="0" kumimoji="0" lang="ar-SA" noProof="0" normalizeH="0" spc="0" sz="3200" u="none" cap="none" strike="noStrike">
              <a:ln>
                <a:noFill/>
              </a:ln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b="1" lang="ar-AE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</a:t>
          </a:r>
          <a:r>
            <a:rPr b="1" lang="en-US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مع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كتابة النتيجة قبل وبعد التقريب</a:t>
          </a:r>
          <a:r>
            <a:rPr b="1" lang="ar-SA" sz="3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 rtl="1" algn="ctr"/>
          <a:endParaRPr b="1" lang="ar-SA" sz="3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 rtl="1" algn="ctr"/>
          <a:r>
            <a:rPr b="1" lang="ar-SA" sz="3200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lvl="0" rtl="1" algn="ctr"/>
          <a:r>
            <a:rPr b="1" lang="ar-SA" sz="3200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ar-SA" sz="3200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b="1" lang="en-US" sz="3200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ar-SA" noProof="0" normalizeH="0" spc="0" sz="3200" u="none" cap="none" strike="noStrike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b="1" i="0" kern="0" kumimoji="0" lang="en-US" noProof="0" normalizeH="0" spc="0" sz="3200" u="none" cap="none" strike="noStrike">
            <a:ln>
              <a:noFill/>
            </a:ln>
            <a:solidFill>
              <a:srgbClr val="1F497D">
                <a:lumMod val="50000"/>
              </a:srgbClr>
            </a:solidFill>
            <a:effectLst/>
            <a:latin typeface="+mn-lt"/>
            <a:ea typeface="+mn-ea"/>
            <a:cs typeface="+mn-cs"/>
          </a:endParaRP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i="0" kern="0" kumimoji="0" lang="en-US" normalizeH="0" spc="0" sz="3200" u="none" cap="none" strike="noStrike">
            <a:ln>
              <a:noFill/>
            </a:ln>
            <a:solidFill>
              <a:srgbClr val="1F497D">
                <a:lumMod val="50000"/>
              </a:srgbClr>
            </a:solidFill>
            <a:effectLst/>
            <a:latin typeface="+mn-lt"/>
            <a:ea typeface="+mn-ea"/>
            <a:cs typeface="+mn-cs"/>
          </a:endParaRPr>
        </a:p>
        <a:p>
          <a:pPr lvl="0" rtl="1" algn="ctr"/>
          <a:endParaRPr b="1" lang="en-US" sz="3200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 rtl="1" algn="ctr"/>
          <a:endParaRPr b="1" lang="en-US" sz="3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 fLocksWithSheet="0"/>
  </xdr:oneCellAnchor>
  <xdr:oneCellAnchor>
    <xdr:from>
      <xdr:col>2</xdr:col>
      <xdr:colOff>1381125</xdr:colOff>
      <xdr:row>0</xdr:row>
      <xdr:rowOff>1009650</xdr:rowOff>
    </xdr:from>
    <xdr:ext cx="3600450" cy="638175"/>
    <xdr:sp macro="" textlink="">
      <xdr:nvSpPr>
        <xdr:cNvPr id="15" name="TextBox 14">
          <a:extLst>
            <a:ext uri="{FF2B5EF4-FFF2-40B4-BE49-F238E27FC236}"/>
          </a:extLst>
        </xdr:cNvPr>
        <xdr:cNvSpPr txBox="1"/>
      </xdr:nvSpPr>
      <xdr:spPr>
        <a:xfrm>
          <a:off x="9995855524" y="1012906"/>
          <a:ext cx="3722672" cy="63930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lang="ar-SA" sz="3200"/>
            <a:t>نموذج (1) </a:t>
          </a:r>
          <a:r>
            <a:rPr lang="en-US" sz="3200"/>
            <a:t>Form</a:t>
          </a:r>
        </a:p>
      </xdr:txBody>
    </xdr:sp>
    <xdr:clientData fLocksWithSheet="0"/>
  </xdr:oneCellAnchor>
  <xdr:oneCellAnchor>
    <xdr:from>
      <xdr:col>3</xdr:col>
      <xdr:colOff>19050</xdr:colOff>
      <xdr:row>100</xdr:row>
      <xdr:rowOff>885825</xdr:rowOff>
    </xdr:from>
    <xdr:ext cx="3571875" cy="657225"/>
    <xdr:sp macro="" textlink="">
      <xdr:nvSpPr>
        <xdr:cNvPr id="18" name="TextBox 17">
          <a:extLst>
            <a:ext uri="{FF2B5EF4-FFF2-40B4-BE49-F238E27FC236}"/>
          </a:extLst>
        </xdr:cNvPr>
        <xdr:cNvSpPr txBox="1"/>
      </xdr:nvSpPr>
      <xdr:spPr>
        <a:xfrm>
          <a:off x="9996137824" y="74345800"/>
          <a:ext cx="3638975" cy="66886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lang="ar-SA" sz="3500"/>
            <a:t>نموذج (3) </a:t>
          </a:r>
          <a:r>
            <a:rPr lang="en-US" sz="3500"/>
            <a:t> Form</a:t>
          </a:r>
        </a:p>
      </xdr:txBody>
    </xdr:sp>
    <xdr:clientData fLocksWithSheet="0"/>
  </xdr:oneCellAnchor>
  <xdr:oneCellAnchor>
    <xdr:from>
      <xdr:col>4</xdr:col>
      <xdr:colOff>95250</xdr:colOff>
      <xdr:row>17</xdr:row>
      <xdr:rowOff>933450</xdr:rowOff>
    </xdr:from>
    <xdr:ext cx="7905750" cy="571500"/>
    <xdr:sp macro="" textlink="">
      <xdr:nvSpPr>
        <xdr:cNvPr id="9" name="TextBox 8">
          <a:extLst>
            <a:ext uri="{FF2B5EF4-FFF2-40B4-BE49-F238E27FC236}"/>
          </a:extLst>
        </xdr:cNvPr>
        <xdr:cNvSpPr txBox="1"/>
      </xdr:nvSpPr>
      <xdr:spPr>
        <a:xfrm>
          <a:off x="9989007200" y="14046199"/>
          <a:ext cx="8102600" cy="574041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Behavioral Description of Competencies</a:t>
          </a:r>
        </a:p>
      </xdr:txBody>
    </xdr:sp>
    <xdr:clientData fLocksWithSheet="0"/>
  </xdr:oneCellAnchor>
  <xdr:oneCellAnchor>
    <xdr:from>
      <xdr:col>3</xdr:col>
      <xdr:colOff>1343025</xdr:colOff>
      <xdr:row>18</xdr:row>
      <xdr:rowOff>238125</xdr:rowOff>
    </xdr:from>
    <xdr:ext cx="8429625" cy="609600"/>
    <xdr:sp macro="" textlink="">
      <xdr:nvSpPr>
        <xdr:cNvPr id="19" name="TextBox 18">
          <a:extLst>
            <a:ext uri="{FF2B5EF4-FFF2-40B4-BE49-F238E27FC236}"/>
          </a:extLst>
        </xdr:cNvPr>
        <xdr:cNvSpPr txBox="1"/>
      </xdr:nvSpPr>
      <xdr:spPr>
        <a:xfrm>
          <a:off x="9988747757" y="14260286"/>
          <a:ext cx="8648701" cy="590551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>
              <a:cs typeface="+mn-cs"/>
            </a:rPr>
            <a:t>Responsible for his decisions and duties, and not blaming others</a:t>
          </a:r>
        </a:p>
      </xdr:txBody>
    </xdr:sp>
    <xdr:clientData fLocksWithSheet="0"/>
  </xdr:oneCellAnchor>
  <xdr:oneCellAnchor>
    <xdr:from>
      <xdr:col>3</xdr:col>
      <xdr:colOff>1514475</xdr:colOff>
      <xdr:row>19</xdr:row>
      <xdr:rowOff>276225</xdr:rowOff>
    </xdr:from>
    <xdr:ext cx="9391650" cy="561975"/>
    <xdr:sp macro="" textlink="">
      <xdr:nvSpPr>
        <xdr:cNvPr id="22" name="TextBox 21">
          <a:extLst>
            <a:ext uri="{FF2B5EF4-FFF2-40B4-BE49-F238E27FC236}"/>
          </a:extLst>
        </xdr:cNvPr>
        <xdr:cNvSpPr txBox="1"/>
      </xdr:nvSpPr>
      <xdr:spPr>
        <a:xfrm>
          <a:off x="9987550329" y="14932274"/>
          <a:ext cx="9675474" cy="57170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>
              <a:cs typeface="+mn-cs"/>
            </a:rPr>
            <a:t>Understanding his role and how it's related to organizational goals</a:t>
          </a:r>
        </a:p>
      </xdr:txBody>
    </xdr:sp>
    <xdr:clientData fLocksWithSheet="0"/>
  </xdr:oneCellAnchor>
  <xdr:oneCellAnchor>
    <xdr:from>
      <xdr:col>3</xdr:col>
      <xdr:colOff>2133600</xdr:colOff>
      <xdr:row>20</xdr:row>
      <xdr:rowOff>219075</xdr:rowOff>
    </xdr:from>
    <xdr:ext cx="8267700" cy="552450"/>
    <xdr:sp macro="" textlink="">
      <xdr:nvSpPr>
        <xdr:cNvPr id="23" name="TextBox 22">
          <a:extLst>
            <a:ext uri="{FF2B5EF4-FFF2-40B4-BE49-F238E27FC236}"/>
          </a:extLst>
        </xdr:cNvPr>
        <xdr:cNvSpPr txBox="1"/>
      </xdr:nvSpPr>
      <xdr:spPr>
        <a:xfrm>
          <a:off x="9988056515" y="15597102"/>
          <a:ext cx="8548275" cy="55457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>
              <a:cs typeface="+mn-cs"/>
            </a:rPr>
            <a:t>Reveal transparently about challenges faced at work</a:t>
          </a:r>
        </a:p>
      </xdr:txBody>
    </xdr:sp>
    <xdr:clientData fLocksWithSheet="0"/>
  </xdr:oneCellAnchor>
  <xdr:oneCellAnchor>
    <xdr:from>
      <xdr:col>1</xdr:col>
      <xdr:colOff>4876800</xdr:colOff>
      <xdr:row>0</xdr:row>
      <xdr:rowOff>523875</xdr:rowOff>
    </xdr:from>
    <xdr:ext cx="12077700" cy="714375"/>
    <xdr:sp macro="" textlink="">
      <xdr:nvSpPr>
        <xdr:cNvPr id="30" name="TextBox 29">
          <a:extLst>
            <a:ext uri="{FF2B5EF4-FFF2-40B4-BE49-F238E27FC236}"/>
          </a:extLst>
        </xdr:cNvPr>
        <xdr:cNvSpPr txBox="1"/>
      </xdr:nvSpPr>
      <xdr:spPr>
        <a:xfrm>
          <a:off x="9991039200" y="523966"/>
          <a:ext cx="12557275" cy="717005"/>
        </a:xfrm>
        <a:prstGeom prst="rect">
          <a:avLst/>
        </a:prstGeom>
        <a:noFill/>
        <a:ln cmpd="sng" w="9525">
          <a:noFill/>
        </a:ln>
        <a:effectLst/>
      </xdr:spPr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ar-SA" noProof="0" normalizeH="0" spc="0" sz="3600" u="none" cap="none" strike="noStrike">
              <a:ln>
                <a:noFill/>
              </a:ln>
              <a:solidFill>
                <a:sysClr lastClr="000000" val="windowText"/>
              </a:solidFill>
              <a:effectLst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b="1" i="0" kern="0" kumimoji="0" lang="en-US" noProof="0" normalizeH="0" spc="0" sz="3600" u="none" cap="none" strike="noStrike">
              <a:ln>
                <a:noFill/>
              </a:ln>
              <a:solidFill>
                <a:sysClr lastClr="000000" val="windowText"/>
              </a:solidFill>
              <a:effectLst/>
              <a:latin typeface="Calibri" panose="020F0502020204030204"/>
              <a:ea typeface="+mn-ea"/>
              <a:cs typeface="+mn-cs"/>
            </a:rPr>
            <a:t>Employee Performance Covenant- Supervisory Position</a:t>
          </a:r>
        </a:p>
      </xdr:txBody>
    </xdr:sp>
    <xdr:clientData fLocksWithSheet="0"/>
  </xdr:oneCellAnchor>
  <xdr:oneCellAnchor>
    <xdr:from>
      <xdr:col>8</xdr:col>
      <xdr:colOff>171450</xdr:colOff>
      <xdr:row>5</xdr:row>
      <xdr:rowOff>419100</xdr:rowOff>
    </xdr:from>
    <xdr:ext cx="1933575" cy="1085850"/>
    <xdr:sp macro="" textlink="">
      <xdr:nvSpPr>
        <xdr:cNvPr id="31" name="TextBox 36">
          <a:extLst>
            <a:ext uri="{FF2B5EF4-FFF2-40B4-BE49-F238E27FC236}"/>
          </a:extLst>
        </xdr:cNvPr>
        <xdr:cNvSpPr txBox="1"/>
      </xdr:nvSpPr>
      <xdr:spPr>
        <a:xfrm>
          <a:off x="9985095600" y="4799986"/>
          <a:ext cx="1937657" cy="10783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800"/>
            <a:t>Targeted</a:t>
          </a:r>
          <a:r>
            <a:rPr b="1" lang="en-US" sz="2800"/>
            <a:t> output</a:t>
          </a:r>
          <a:endParaRPr b="1" lang="en-US" sz="2800"/>
        </a:p>
      </xdr:txBody>
    </xdr:sp>
    <xdr:clientData fLocksWithSheet="0"/>
  </xdr:oneCellAnchor>
  <xdr:oneCellAnchor>
    <xdr:from>
      <xdr:col>6</xdr:col>
      <xdr:colOff>390525</xdr:colOff>
      <xdr:row>5</xdr:row>
      <xdr:rowOff>495300</xdr:rowOff>
    </xdr:from>
    <xdr:ext cx="2009775" cy="847725"/>
    <xdr:sp macro="" textlink="">
      <xdr:nvSpPr>
        <xdr:cNvPr id="32" name="TextBox 37">
          <a:extLst>
            <a:ext uri="{FF2B5EF4-FFF2-40B4-BE49-F238E27FC236}"/>
          </a:extLst>
        </xdr:cNvPr>
        <xdr:cNvSpPr txBox="1"/>
      </xdr:nvSpPr>
      <xdr:spPr>
        <a:xfrm>
          <a:off x="9988998157" y="4877377"/>
          <a:ext cx="2019271" cy="84850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lvl="0" rtl="1" algn="r"/>
          <a:endParaRPr b="1" lang="en-US" sz="2400"/>
        </a:p>
      </xdr:txBody>
    </xdr:sp>
    <xdr:clientData fLocksWithSheet="0"/>
  </xdr:oneCellAnchor>
  <xdr:oneCellAnchor>
    <xdr:from>
      <xdr:col>6</xdr:col>
      <xdr:colOff>2562225</xdr:colOff>
      <xdr:row>5</xdr:row>
      <xdr:rowOff>742950</xdr:rowOff>
    </xdr:from>
    <xdr:ext cx="1600200" cy="790575"/>
    <xdr:sp macro="" textlink="">
      <xdr:nvSpPr>
        <xdr:cNvPr id="33" name="TextBox 36">
          <a:extLst>
            <a:ext uri="{FF2B5EF4-FFF2-40B4-BE49-F238E27FC236}"/>
          </a:extLst>
        </xdr:cNvPr>
        <xdr:cNvSpPr txBox="1"/>
      </xdr:nvSpPr>
      <xdr:spPr>
        <a:xfrm>
          <a:off x="9987120342" y="5122986"/>
          <a:ext cx="1723950" cy="777071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1800"/>
            <a:t>Percentage Weight    </a:t>
          </a:r>
        </a:p>
      </xdr:txBody>
    </xdr:sp>
    <xdr:clientData fLocksWithSheet="0"/>
  </xdr:oneCellAnchor>
  <xdr:oneCellAnchor>
    <xdr:from>
      <xdr:col>7</xdr:col>
      <xdr:colOff>1457325</xdr:colOff>
      <xdr:row>17</xdr:row>
      <xdr:rowOff>600075</xdr:rowOff>
    </xdr:from>
    <xdr:ext cx="1971675" cy="914400"/>
    <xdr:sp macro="" textlink="">
      <xdr:nvSpPr>
        <xdr:cNvPr id="34" name="TextBox 33">
          <a:extLst>
            <a:ext uri="{FF2B5EF4-FFF2-40B4-BE49-F238E27FC236}"/>
          </a:extLst>
        </xdr:cNvPr>
        <xdr:cNvSpPr txBox="1"/>
      </xdr:nvSpPr>
      <xdr:spPr>
        <a:xfrm>
          <a:off x="9986289743" y="13485601"/>
          <a:ext cx="2017143" cy="91619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rtlCol="0" horzOverflow="clip" wrap="square" vertOverflow="clip"/>
        <a:lstStyle/>
        <a:p>
          <a:pPr lvl="0" rtl="1" algn="ctr"/>
          <a:r>
            <a:rPr b="1" lang="en-US" sz="2300"/>
            <a:t>Choose required level</a:t>
          </a:r>
        </a:p>
        <a:p>
          <a:pPr lvl="0" rtl="1" algn="ctr"/>
          <a:endParaRPr b="1" lang="en-US" sz="2300"/>
        </a:p>
      </xdr:txBody>
    </xdr:sp>
    <xdr:clientData fLocksWithSheet="0"/>
  </xdr:oneCellAnchor>
  <xdr:oneCellAnchor>
    <xdr:from>
      <xdr:col>2</xdr:col>
      <xdr:colOff>742950</xdr:colOff>
      <xdr:row>21</xdr:row>
      <xdr:rowOff>200025</xdr:rowOff>
    </xdr:from>
    <xdr:ext cx="11772900" cy="523875"/>
    <xdr:sp macro="" textlink="">
      <xdr:nvSpPr>
        <xdr:cNvPr id="35" name="TextBox 34">
          <a:extLst>
            <a:ext uri="{FF2B5EF4-FFF2-40B4-BE49-F238E27FC236}"/>
          </a:extLst>
        </xdr:cNvPr>
        <xdr:cNvSpPr txBox="1"/>
      </xdr:nvSpPr>
      <xdr:spPr>
        <a:xfrm>
          <a:off x="9987783252" y="12858327"/>
          <a:ext cx="10107175" cy="5207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l"/>
          <a:r>
            <a:rPr b="1" lang="en-US" sz="2400">
              <a:cs typeface="+mn-cs"/>
            </a:rPr>
            <a:t>Sharing information openly with others according to the work requirement</a:t>
          </a:r>
        </a:p>
      </xdr:txBody>
    </xdr:sp>
    <xdr:clientData fLocksWithSheet="0"/>
  </xdr:oneCellAnchor>
  <xdr:oneCellAnchor>
    <xdr:from>
      <xdr:col>2</xdr:col>
      <xdr:colOff>1952625</xdr:colOff>
      <xdr:row>23</xdr:row>
      <xdr:rowOff>295275</xdr:rowOff>
    </xdr:from>
    <xdr:ext cx="11515725" cy="371475"/>
    <xdr:sp macro="" textlink="">
      <xdr:nvSpPr>
        <xdr:cNvPr id="36" name="TextBox 35">
          <a:extLst>
            <a:ext uri="{FF2B5EF4-FFF2-40B4-BE49-F238E27FC236}"/>
          </a:extLst>
        </xdr:cNvPr>
        <xdr:cNvSpPr txBox="1"/>
      </xdr:nvSpPr>
      <xdr:spPr>
        <a:xfrm>
          <a:off x="9987098571" y="17867720"/>
          <a:ext cx="11908971" cy="37673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400">
              <a:cs typeface="+mn-cs"/>
            </a:rPr>
            <a:t>Respond to the request for support &amp; assistance from employees from other departments</a:t>
          </a:r>
        </a:p>
      </xdr:txBody>
    </xdr:sp>
    <xdr:clientData fLocksWithSheet="0"/>
  </xdr:oneCellAnchor>
  <xdr:oneCellAnchor>
    <xdr:from>
      <xdr:col>2</xdr:col>
      <xdr:colOff>2038350</xdr:colOff>
      <xdr:row>22</xdr:row>
      <xdr:rowOff>581025</xdr:rowOff>
    </xdr:from>
    <xdr:ext cx="11534775" cy="409575"/>
    <xdr:sp macro="" textlink="">
      <xdr:nvSpPr>
        <xdr:cNvPr id="37" name="TextBox 36">
          <a:extLst>
            <a:ext uri="{FF2B5EF4-FFF2-40B4-BE49-F238E27FC236}"/>
          </a:extLst>
        </xdr:cNvPr>
        <xdr:cNvSpPr txBox="1"/>
      </xdr:nvSpPr>
      <xdr:spPr>
        <a:xfrm>
          <a:off x="9986992436" y="17113673"/>
          <a:ext cx="11928021" cy="41232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400">
              <a:cs typeface="+mn-cs"/>
            </a:rPr>
            <a:t>Seeking Support from people working in other department by building good relationship</a:t>
          </a:r>
        </a:p>
      </xdr:txBody>
    </xdr:sp>
    <xdr:clientData fLocksWithSheet="0"/>
  </xdr:oneCellAnchor>
  <xdr:oneCellAnchor>
    <xdr:from>
      <xdr:col>2</xdr:col>
      <xdr:colOff>76200</xdr:colOff>
      <xdr:row>17</xdr:row>
      <xdr:rowOff>476250</xdr:rowOff>
    </xdr:from>
    <xdr:ext cx="1981200" cy="962025"/>
    <xdr:sp macro="" textlink="">
      <xdr:nvSpPr>
        <xdr:cNvPr id="38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9999954600" y="13589000"/>
          <a:ext cx="1981200" cy="965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anchor="t" bIns="0" lIns="0" rIns="36576" upright="1" wrap="square" tIns="32004" vertOverflow="clip"/>
        <a:lstStyle/>
        <a:p>
          <a:pPr lvl="0" rtl="1" algn="r">
            <a:defRPr sz="1000"/>
          </a:pPr>
          <a:r>
            <a:rPr b="1" i="0" lang="en-US" sz="3000" u="none" strike="noStrike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 fLocksWithSheet="0"/>
  </xdr:oneCellAnchor>
  <xdr:oneCellAnchor>
    <xdr:from>
      <xdr:col>3</xdr:col>
      <xdr:colOff>1647825</xdr:colOff>
      <xdr:row>23</xdr:row>
      <xdr:rowOff>685800</xdr:rowOff>
    </xdr:from>
    <xdr:ext cx="7334250" cy="600075"/>
    <xdr:sp macro="" textlink="">
      <xdr:nvSpPr>
        <xdr:cNvPr id="40" name="TextBox 39">
          <a:extLst>
            <a:ext uri="{FF2B5EF4-FFF2-40B4-BE49-F238E27FC236}"/>
          </a:extLst>
        </xdr:cNvPr>
        <xdr:cNvSpPr txBox="1"/>
      </xdr:nvSpPr>
      <xdr:spPr>
        <a:xfrm>
          <a:off x="9989541327" y="18263808"/>
          <a:ext cx="7550330" cy="61202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0" lang="ar-SA" sz="2400">
              <a:cs typeface="+mn-cs"/>
            </a:rPr>
            <a:t>يستخدم التواصل المكتوب الواضح والفعال</a:t>
          </a:r>
          <a:endParaRPr b="0" lang="en-US" sz="2400">
            <a:cs typeface="+mn-cs"/>
          </a:endParaRPr>
        </a:p>
      </xdr:txBody>
    </xdr:sp>
    <xdr:clientData fLocksWithSheet="0"/>
  </xdr:oneCellAnchor>
  <xdr:oneCellAnchor>
    <xdr:from>
      <xdr:col>4</xdr:col>
      <xdr:colOff>47625</xdr:colOff>
      <xdr:row>25</xdr:row>
      <xdr:rowOff>333375</xdr:rowOff>
    </xdr:from>
    <xdr:ext cx="6457950" cy="495300"/>
    <xdr:sp macro="" textlink="">
      <xdr:nvSpPr>
        <xdr:cNvPr id="39" name="TextBox 38">
          <a:extLst>
            <a:ext uri="{FF2B5EF4-FFF2-40B4-BE49-F238E27FC236}"/>
          </a:extLst>
        </xdr:cNvPr>
        <xdr:cNvSpPr txBox="1"/>
      </xdr:nvSpPr>
      <xdr:spPr>
        <a:xfrm>
          <a:off x="9989493428" y="19344971"/>
          <a:ext cx="6609793" cy="4888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>
              <a:latin typeface="Arial" panose="020B0604020202020204" pitchFamily="34" charset="0"/>
              <a:cs typeface="Arial" panose="020B0604020202020204" pitchFamily="34" charset="0"/>
            </a:rPr>
            <a:t>Use clear &amp; effective verbal communication</a:t>
          </a:r>
        </a:p>
      </xdr:txBody>
    </xdr:sp>
    <xdr:clientData fLocksWithSheet="0"/>
  </xdr:oneCellAnchor>
  <xdr:oneCellAnchor>
    <xdr:from>
      <xdr:col>4</xdr:col>
      <xdr:colOff>1428750</xdr:colOff>
      <xdr:row>26</xdr:row>
      <xdr:rowOff>266700</xdr:rowOff>
    </xdr:from>
    <xdr:ext cx="4210050" cy="533400"/>
    <xdr:sp macro="" textlink="">
      <xdr:nvSpPr>
        <xdr:cNvPr id="41" name="TextBox 40">
          <a:extLst>
            <a:ext uri="{FF2B5EF4-FFF2-40B4-BE49-F238E27FC236}"/>
          </a:extLst>
        </xdr:cNvPr>
        <xdr:cNvSpPr txBox="1"/>
      </xdr:nvSpPr>
      <xdr:spPr>
        <a:xfrm>
          <a:off x="9990364286" y="20061465"/>
          <a:ext cx="4354286" cy="53430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>
              <a:latin typeface="Arial" panose="020B0604020202020204" pitchFamily="34" charset="0"/>
              <a:cs typeface="Arial" panose="020B0604020202020204" pitchFamily="34" charset="0"/>
            </a:rPr>
            <a:t>Listen carefully to others</a:t>
          </a:r>
        </a:p>
      </xdr:txBody>
    </xdr:sp>
    <xdr:clientData fLocksWithSheet="0"/>
  </xdr:oneCellAnchor>
  <xdr:oneCellAnchor>
    <xdr:from>
      <xdr:col>3</xdr:col>
      <xdr:colOff>657225</xdr:colOff>
      <xdr:row>27</xdr:row>
      <xdr:rowOff>219075</xdr:rowOff>
    </xdr:from>
    <xdr:ext cx="10115550" cy="409575"/>
    <xdr:sp macro="" textlink="">
      <xdr:nvSpPr>
        <xdr:cNvPr id="42" name="TextBox 41">
          <a:extLst>
            <a:ext uri="{FF2B5EF4-FFF2-40B4-BE49-F238E27FC236}"/>
          </a:extLst>
        </xdr:cNvPr>
        <xdr:cNvSpPr txBox="1"/>
      </xdr:nvSpPr>
      <xdr:spPr>
        <a:xfrm>
          <a:off x="9987343500" y="19102673"/>
          <a:ext cx="8691455" cy="40452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Able to prioritize work and manage multiple tasks according to their priority</a:t>
          </a:r>
        </a:p>
      </xdr:txBody>
    </xdr:sp>
    <xdr:clientData fLocksWithSheet="0"/>
  </xdr:oneCellAnchor>
  <xdr:oneCellAnchor>
    <xdr:from>
      <xdr:col>2</xdr:col>
      <xdr:colOff>1619250</xdr:colOff>
      <xdr:row>28</xdr:row>
      <xdr:rowOff>304800</xdr:rowOff>
    </xdr:from>
    <xdr:ext cx="11439525" cy="523875"/>
    <xdr:sp macro="" textlink="">
      <xdr:nvSpPr>
        <xdr:cNvPr id="43" name="TextBox 42">
          <a:extLst>
            <a:ext uri="{FF2B5EF4-FFF2-40B4-BE49-F238E27FC236}"/>
          </a:extLst>
        </xdr:cNvPr>
        <xdr:cNvSpPr txBox="1"/>
      </xdr:nvSpPr>
      <xdr:spPr>
        <a:xfrm>
          <a:off x="9987234280" y="18052111"/>
          <a:ext cx="9782386" cy="64228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400"/>
            <a:t>Can be relied upon &amp; carries out all tasks in timely manner with high quality work</a:t>
          </a:r>
        </a:p>
      </xdr:txBody>
    </xdr:sp>
    <xdr:clientData fLocksWithSheet="0"/>
  </xdr:oneCellAnchor>
  <xdr:oneCellAnchor>
    <xdr:from>
      <xdr:col>3</xdr:col>
      <xdr:colOff>1066800</xdr:colOff>
      <xdr:row>29</xdr:row>
      <xdr:rowOff>276225</xdr:rowOff>
    </xdr:from>
    <xdr:ext cx="9239250" cy="342900"/>
    <xdr:sp macro="" textlink="">
      <xdr:nvSpPr>
        <xdr:cNvPr id="44" name="TextBox 43">
          <a:extLst>
            <a:ext uri="{FF2B5EF4-FFF2-40B4-BE49-F238E27FC236}"/>
          </a:extLst>
        </xdr:cNvPr>
        <xdr:cNvSpPr txBox="1"/>
      </xdr:nvSpPr>
      <xdr:spPr>
        <a:xfrm>
          <a:off x="9987819750" y="20451659"/>
          <a:ext cx="7803726" cy="350942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Initiative to accomplish tasks without  guidance from supervisor </a:t>
          </a:r>
        </a:p>
      </xdr:txBody>
    </xdr:sp>
    <xdr:clientData fLocksWithSheet="0"/>
  </xdr:oneCellAnchor>
  <xdr:oneCellAnchor>
    <xdr:from>
      <xdr:col>5</xdr:col>
      <xdr:colOff>400050</xdr:colOff>
      <xdr:row>30</xdr:row>
      <xdr:rowOff>38100</xdr:rowOff>
    </xdr:from>
    <xdr:ext cx="5943600" cy="561975"/>
    <xdr:sp macro="" textlink="">
      <xdr:nvSpPr>
        <xdr:cNvPr id="45" name="TextBox 44">
          <a:extLst>
            <a:ext uri="{FF2B5EF4-FFF2-40B4-BE49-F238E27FC236}"/>
          </a:extLst>
        </xdr:cNvPr>
        <xdr:cNvSpPr txBox="1"/>
      </xdr:nvSpPr>
      <xdr:spPr>
        <a:xfrm>
          <a:off x="9988057240" y="23306042"/>
          <a:ext cx="6106160" cy="56995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Exercise self-learning &amp; self-development </a:t>
          </a:r>
        </a:p>
      </xdr:txBody>
    </xdr:sp>
    <xdr:clientData fLocksWithSheet="0"/>
  </xdr:oneCellAnchor>
  <xdr:oneCellAnchor>
    <xdr:from>
      <xdr:col>4</xdr:col>
      <xdr:colOff>152400</xdr:colOff>
      <xdr:row>31</xdr:row>
      <xdr:rowOff>400050</xdr:rowOff>
    </xdr:from>
    <xdr:ext cx="6667500" cy="390525"/>
    <xdr:sp macro="" textlink="">
      <xdr:nvSpPr>
        <xdr:cNvPr id="46" name="TextBox 45">
          <a:extLst>
            <a:ext uri="{FF2B5EF4-FFF2-40B4-BE49-F238E27FC236}"/>
          </a:extLst>
        </xdr:cNvPr>
        <xdr:cNvSpPr txBox="1"/>
      </xdr:nvSpPr>
      <xdr:spPr>
        <a:xfrm>
          <a:off x="9990266313" y="24201211"/>
          <a:ext cx="6792686" cy="396875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Help others for their professional development</a:t>
          </a:r>
        </a:p>
      </xdr:txBody>
    </xdr:sp>
    <xdr:clientData fLocksWithSheet="0"/>
  </xdr:oneCellAnchor>
  <xdr:oneCellAnchor>
    <xdr:from>
      <xdr:col>5</xdr:col>
      <xdr:colOff>1800225</xdr:colOff>
      <xdr:row>32</xdr:row>
      <xdr:rowOff>0</xdr:rowOff>
    </xdr:from>
    <xdr:ext cx="4324350" cy="552450"/>
    <xdr:sp macro="" textlink="">
      <xdr:nvSpPr>
        <xdr:cNvPr id="47" name="TextBox 46">
          <a:extLst>
            <a:ext uri="{FF2B5EF4-FFF2-40B4-BE49-F238E27FC236}"/>
          </a:extLst>
        </xdr:cNvPr>
        <xdr:cNvSpPr txBox="1"/>
      </xdr:nvSpPr>
      <xdr:spPr>
        <a:xfrm>
          <a:off x="9987185658" y="23839714"/>
          <a:ext cx="4506685" cy="56605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rtlCol="0" horzOverflow="clip" wrap="square" vertOverflow="clip"/>
        <a:lstStyle/>
        <a:p>
          <a:pPr lvl="0" rtl="1" algn="r"/>
          <a:r>
            <a:rPr b="1" lang="en-US" sz="2400"/>
            <a:t> Able to face challenges at work.</a:t>
          </a:r>
        </a:p>
      </xdr:txBody>
    </xdr:sp>
    <xdr:clientData fLocksWithSheet="0"/>
  </xdr:oneCellAnchor>
  <xdr:oneCellAnchor>
    <xdr:from>
      <xdr:col>3</xdr:col>
      <xdr:colOff>647700</xdr:colOff>
      <xdr:row>33</xdr:row>
      <xdr:rowOff>247650</xdr:rowOff>
    </xdr:from>
    <xdr:ext cx="10544175" cy="590550"/>
    <xdr:sp macro="" textlink="">
      <xdr:nvSpPr>
        <xdr:cNvPr id="48" name="TextBox 47">
          <a:extLst>
            <a:ext uri="{FF2B5EF4-FFF2-40B4-BE49-F238E27FC236}"/>
          </a:extLst>
        </xdr:cNvPr>
        <xdr:cNvSpPr txBox="1"/>
      </xdr:nvSpPr>
      <xdr:spPr>
        <a:xfrm>
          <a:off x="9987259135" y="24527088"/>
          <a:ext cx="10833523" cy="58353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Seeking to reach high level of achievements and innovation during work</a:t>
          </a:r>
        </a:p>
      </xdr:txBody>
    </xdr:sp>
    <xdr:clientData fLocksWithSheet="0"/>
  </xdr:oneCellAnchor>
  <xdr:oneCellAnchor>
    <xdr:from>
      <xdr:col>3</xdr:col>
      <xdr:colOff>1562100</xdr:colOff>
      <xdr:row>34</xdr:row>
      <xdr:rowOff>190500</xdr:rowOff>
    </xdr:from>
    <xdr:ext cx="10029825" cy="409575"/>
    <xdr:sp macro="" textlink="">
      <xdr:nvSpPr>
        <xdr:cNvPr id="49" name="TextBox 48">
          <a:extLst>
            <a:ext uri="{FF2B5EF4-FFF2-40B4-BE49-F238E27FC236}"/>
          </a:extLst>
        </xdr:cNvPr>
        <xdr:cNvSpPr txBox="1"/>
      </xdr:nvSpPr>
      <xdr:spPr>
        <a:xfrm>
          <a:off x="9986820199" y="25098979"/>
          <a:ext cx="10363382" cy="39923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Committed to working hours and available when needed</a:t>
          </a:r>
        </a:p>
      </xdr:txBody>
    </xdr:sp>
    <xdr:clientData fLocksWithSheet="0"/>
  </xdr:oneCellAnchor>
  <xdr:oneCellAnchor>
    <xdr:from>
      <xdr:col>3</xdr:col>
      <xdr:colOff>2038350</xdr:colOff>
      <xdr:row>35</xdr:row>
      <xdr:rowOff>209550</xdr:rowOff>
    </xdr:from>
    <xdr:ext cx="9324975" cy="561975"/>
    <xdr:sp macro="" textlink="">
      <xdr:nvSpPr>
        <xdr:cNvPr id="50" name="TextBox 49">
          <a:extLst>
            <a:ext uri="{FF2B5EF4-FFF2-40B4-BE49-F238E27FC236}"/>
          </a:extLst>
        </xdr:cNvPr>
        <xdr:cNvSpPr txBox="1"/>
      </xdr:nvSpPr>
      <xdr:spPr>
        <a:xfrm>
          <a:off x="9987044142" y="25710243"/>
          <a:ext cx="9655387" cy="56242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Focused on "Customer Service" while performing duties</a:t>
          </a:r>
        </a:p>
      </xdr:txBody>
    </xdr:sp>
    <xdr:clientData fLocksWithSheet="0"/>
  </xdr:oneCellAnchor>
  <xdr:oneCellAnchor>
    <xdr:from>
      <xdr:col>2</xdr:col>
      <xdr:colOff>1914525</xdr:colOff>
      <xdr:row>36</xdr:row>
      <xdr:rowOff>342900</xdr:rowOff>
    </xdr:from>
    <xdr:ext cx="11630025" cy="485775"/>
    <xdr:sp macro="" textlink="">
      <xdr:nvSpPr>
        <xdr:cNvPr id="51" name="TextBox 50">
          <a:extLst>
            <a:ext uri="{FF2B5EF4-FFF2-40B4-BE49-F238E27FC236}"/>
          </a:extLst>
        </xdr:cNvPr>
        <xdr:cNvSpPr txBox="1"/>
      </xdr:nvSpPr>
      <xdr:spPr>
        <a:xfrm>
          <a:off x="9987033256" y="26431120"/>
          <a:ext cx="12017829" cy="489252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400"/>
            <a:t>Flexible and able to work on important tasks that involves a high risk and uncertainty</a:t>
          </a:r>
        </a:p>
      </xdr:txBody>
    </xdr:sp>
    <xdr:clientData fLocksWithSheet="0"/>
  </xdr:oneCellAnchor>
  <xdr:oneCellAnchor>
    <xdr:from>
      <xdr:col>2</xdr:col>
      <xdr:colOff>2000250</xdr:colOff>
      <xdr:row>37</xdr:row>
      <xdr:rowOff>304800</xdr:rowOff>
    </xdr:from>
    <xdr:ext cx="11649075" cy="676275"/>
    <xdr:sp macro="" textlink="">
      <xdr:nvSpPr>
        <xdr:cNvPr id="52" name="TextBox 51">
          <a:extLst>
            <a:ext uri="{FF2B5EF4-FFF2-40B4-BE49-F238E27FC236}"/>
          </a:extLst>
        </xdr:cNvPr>
        <xdr:cNvSpPr txBox="1"/>
      </xdr:nvSpPr>
      <xdr:spPr>
        <a:xfrm>
          <a:off x="9986924400" y="27129137"/>
          <a:ext cx="12039600" cy="67297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400"/>
            <a:t>Support and encourage the teamwork to achieve goals even under difficult circumstances</a:t>
          </a:r>
        </a:p>
      </xdr:txBody>
    </xdr:sp>
    <xdr:clientData fLocksWithSheet="0"/>
  </xdr:oneCellAnchor>
  <xdr:oneCellAnchor>
    <xdr:from>
      <xdr:col>3</xdr:col>
      <xdr:colOff>666750</xdr:colOff>
      <xdr:row>38</xdr:row>
      <xdr:rowOff>257175</xdr:rowOff>
    </xdr:from>
    <xdr:ext cx="10287000" cy="447675"/>
    <xdr:sp macro="" textlink="">
      <xdr:nvSpPr>
        <xdr:cNvPr id="53" name="TextBox 52">
          <a:extLst>
            <a:ext uri="{FF2B5EF4-FFF2-40B4-BE49-F238E27FC236}"/>
          </a:extLst>
        </xdr:cNvPr>
        <xdr:cNvSpPr txBox="1"/>
      </xdr:nvSpPr>
      <xdr:spPr>
        <a:xfrm>
          <a:off x="9987496019" y="27932743"/>
          <a:ext cx="10575352" cy="44849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400"/>
            <a:t>Thinking logically and creatively without being influenced by personal bias</a:t>
          </a:r>
        </a:p>
      </xdr:txBody>
    </xdr:sp>
    <xdr:clientData fLocksWithSheet="0"/>
  </xdr:oneCellAnchor>
  <xdr:oneCellAnchor>
    <xdr:from>
      <xdr:col>4</xdr:col>
      <xdr:colOff>0</xdr:colOff>
      <xdr:row>39</xdr:row>
      <xdr:rowOff>285750</xdr:rowOff>
    </xdr:from>
    <xdr:ext cx="8982075" cy="495300"/>
    <xdr:sp macro="" textlink="">
      <xdr:nvSpPr>
        <xdr:cNvPr id="54" name="TextBox 53">
          <a:extLst>
            <a:ext uri="{FF2B5EF4-FFF2-40B4-BE49-F238E27FC236}"/>
          </a:extLst>
        </xdr:cNvPr>
        <xdr:cNvSpPr txBox="1"/>
      </xdr:nvSpPr>
      <xdr:spPr>
        <a:xfrm>
          <a:off x="9986890531" y="28698280"/>
          <a:ext cx="9260841" cy="494061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Delegate authority and follow up the results.</a:t>
          </a:r>
        </a:p>
      </xdr:txBody>
    </xdr:sp>
    <xdr:clientData fLocksWithSheet="0"/>
  </xdr:oneCellAnchor>
  <xdr:oneCellAnchor>
    <xdr:from>
      <xdr:col>3</xdr:col>
      <xdr:colOff>1981200</xdr:colOff>
      <xdr:row>40</xdr:row>
      <xdr:rowOff>266700</xdr:rowOff>
    </xdr:from>
    <xdr:ext cx="9629775" cy="723900"/>
    <xdr:sp macro="" textlink="">
      <xdr:nvSpPr>
        <xdr:cNvPr id="55" name="TextBox 54">
          <a:extLst>
            <a:ext uri="{FF2B5EF4-FFF2-40B4-BE49-F238E27FC236}"/>
          </a:extLst>
        </xdr:cNvPr>
        <xdr:cNvSpPr txBox="1"/>
      </xdr:nvSpPr>
      <xdr:spPr>
        <a:xfrm>
          <a:off x="9986805262" y="29423478"/>
          <a:ext cx="9959824" cy="74446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Provide and support employee development opportunities</a:t>
          </a:r>
        </a:p>
      </xdr:txBody>
    </xdr:sp>
    <xdr:clientData fLocksWithSheet="0"/>
  </xdr:oneCellAnchor>
  <xdr:oneCellAnchor>
    <xdr:from>
      <xdr:col>1</xdr:col>
      <xdr:colOff>2533650</xdr:colOff>
      <xdr:row>19</xdr:row>
      <xdr:rowOff>609600</xdr:rowOff>
    </xdr:from>
    <xdr:ext cx="3019425" cy="781050"/>
    <xdr:sp macro="" textlink="">
      <xdr:nvSpPr>
        <xdr:cNvPr id="56" name="TextBox 55">
          <a:extLst>
            <a:ext uri="{FF2B5EF4-FFF2-40B4-BE49-F238E27FC236}"/>
          </a:extLst>
        </xdr:cNvPr>
        <xdr:cNvSpPr txBox="1"/>
      </xdr:nvSpPr>
      <xdr:spPr>
        <a:xfrm>
          <a:off x="10003967800" y="15951201"/>
          <a:ext cx="3022599" cy="7874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lang="en-US" sz="3000"/>
            <a:t> Responsibility</a:t>
          </a:r>
        </a:p>
      </xdr:txBody>
    </xdr:sp>
    <xdr:clientData fLocksWithSheet="0"/>
  </xdr:oneCellAnchor>
  <xdr:oneCellAnchor>
    <xdr:from>
      <xdr:col>1</xdr:col>
      <xdr:colOff>2638425</xdr:colOff>
      <xdr:row>22</xdr:row>
      <xdr:rowOff>733425</xdr:rowOff>
    </xdr:from>
    <xdr:ext cx="3933825" cy="952500"/>
    <xdr:sp macro="" textlink="">
      <xdr:nvSpPr>
        <xdr:cNvPr id="57" name="TextBox 56">
          <a:extLst>
            <a:ext uri="{FF2B5EF4-FFF2-40B4-BE49-F238E27FC236}"/>
          </a:extLst>
        </xdr:cNvPr>
        <xdr:cNvSpPr txBox="1"/>
      </xdr:nvSpPr>
      <xdr:spPr>
        <a:xfrm>
          <a:off x="10002951800" y="18034958"/>
          <a:ext cx="3934240" cy="938842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/>
        </a:p>
      </xdr:txBody>
    </xdr:sp>
    <xdr:clientData fLocksWithSheet="0"/>
  </xdr:oneCellAnchor>
  <xdr:oneCellAnchor>
    <xdr:from>
      <xdr:col>1</xdr:col>
      <xdr:colOff>2238375</xdr:colOff>
      <xdr:row>25</xdr:row>
      <xdr:rowOff>638175</xdr:rowOff>
    </xdr:from>
    <xdr:ext cx="3162300" cy="790575"/>
    <xdr:sp macro="" textlink="">
      <xdr:nvSpPr>
        <xdr:cNvPr id="58" name="TextBox 57">
          <a:extLst>
            <a:ext uri="{FF2B5EF4-FFF2-40B4-BE49-F238E27FC236}"/>
          </a:extLst>
        </xdr:cNvPr>
        <xdr:cNvSpPr txBox="1"/>
      </xdr:nvSpPr>
      <xdr:spPr>
        <a:xfrm>
          <a:off x="10004123826" y="20403901"/>
          <a:ext cx="3166435" cy="80509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Communication</a:t>
          </a:r>
        </a:p>
      </xdr:txBody>
    </xdr:sp>
    <xdr:clientData fLocksWithSheet="0"/>
  </xdr:oneCellAnchor>
  <xdr:oneCellAnchor>
    <xdr:from>
      <xdr:col>1</xdr:col>
      <xdr:colOff>2667000</xdr:colOff>
      <xdr:row>28</xdr:row>
      <xdr:rowOff>714375</xdr:rowOff>
    </xdr:from>
    <xdr:ext cx="3467100" cy="647700"/>
    <xdr:sp macro="" textlink="">
      <xdr:nvSpPr>
        <xdr:cNvPr id="59" name="TextBox 58">
          <a:extLst>
            <a:ext uri="{FF2B5EF4-FFF2-40B4-BE49-F238E27FC236}"/>
          </a:extLst>
        </xdr:cNvPr>
        <xdr:cNvSpPr txBox="1"/>
      </xdr:nvSpPr>
      <xdr:spPr>
        <a:xfrm>
          <a:off x="10003383600" y="22584655"/>
          <a:ext cx="3474161" cy="656345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Achievement</a:t>
          </a:r>
        </a:p>
      </xdr:txBody>
    </xdr:sp>
    <xdr:clientData fLocksWithSheet="0"/>
  </xdr:oneCellAnchor>
  <xdr:oneCellAnchor>
    <xdr:from>
      <xdr:col>1</xdr:col>
      <xdr:colOff>2524125</xdr:colOff>
      <xdr:row>31</xdr:row>
      <xdr:rowOff>323850</xdr:rowOff>
    </xdr:from>
    <xdr:ext cx="3057525" cy="1009650"/>
    <xdr:sp macro="" textlink="">
      <xdr:nvSpPr>
        <xdr:cNvPr id="60" name="TextBox 59">
          <a:extLst>
            <a:ext uri="{FF2B5EF4-FFF2-40B4-BE49-F238E27FC236}"/>
          </a:extLst>
        </xdr:cNvPr>
        <xdr:cNvSpPr txBox="1"/>
      </xdr:nvSpPr>
      <xdr:spPr>
        <a:xfrm>
          <a:off x="10003942400" y="24055557"/>
          <a:ext cx="3059082" cy="102512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 Development</a:t>
          </a:r>
        </a:p>
      </xdr:txBody>
    </xdr:sp>
    <xdr:clientData fLocksWithSheet="0"/>
  </xdr:oneCellAnchor>
  <xdr:oneCellAnchor>
    <xdr:from>
      <xdr:col>1</xdr:col>
      <xdr:colOff>1647825</xdr:colOff>
      <xdr:row>34</xdr:row>
      <xdr:rowOff>304800</xdr:rowOff>
    </xdr:from>
    <xdr:ext cx="4486275" cy="704850"/>
    <xdr:sp macro="" textlink="">
      <xdr:nvSpPr>
        <xdr:cNvPr id="61" name="TextBox 60">
          <a:extLst>
            <a:ext uri="{FF2B5EF4-FFF2-40B4-BE49-F238E27FC236}"/>
          </a:extLst>
        </xdr:cNvPr>
        <xdr:cNvSpPr txBox="1"/>
      </xdr:nvSpPr>
      <xdr:spPr>
        <a:xfrm>
          <a:off x="10003383600" y="26166731"/>
          <a:ext cx="4492646" cy="70646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Employee Commitment </a:t>
          </a:r>
        </a:p>
      </xdr:txBody>
    </xdr:sp>
    <xdr:clientData fLocksWithSheet="0"/>
  </xdr:oneCellAnchor>
  <xdr:oneCellAnchor>
    <xdr:from>
      <xdr:col>3</xdr:col>
      <xdr:colOff>1314450</xdr:colOff>
      <xdr:row>42</xdr:row>
      <xdr:rowOff>9525</xdr:rowOff>
    </xdr:from>
    <xdr:ext cx="1209675" cy="590550"/>
    <xdr:sp macro="" textlink="">
      <xdr:nvSpPr>
        <xdr:cNvPr id="62" name="TextBox 61">
          <a:extLst>
            <a:ext uri="{FF2B5EF4-FFF2-40B4-BE49-F238E27FC236}"/>
          </a:extLst>
        </xdr:cNvPr>
        <xdr:cNvSpPr txBox="1"/>
      </xdr:nvSpPr>
      <xdr:spPr>
        <a:xfrm>
          <a:off x="9997211400" y="31786679"/>
          <a:ext cx="1267289" cy="598321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lang="en-US" sz="3500"/>
            <a:t>Date:</a:t>
          </a:r>
        </a:p>
      </xdr:txBody>
    </xdr:sp>
    <xdr:clientData fLocksWithSheet="0"/>
  </xdr:oneCellAnchor>
  <xdr:oneCellAnchor>
    <xdr:from>
      <xdr:col>0</xdr:col>
      <xdr:colOff>457200</xdr:colOff>
      <xdr:row>41</xdr:row>
      <xdr:rowOff>304800</xdr:rowOff>
    </xdr:from>
    <xdr:ext cx="6962775" cy="647700"/>
    <xdr:sp macro="" textlink="">
      <xdr:nvSpPr>
        <xdr:cNvPr id="63" name="TextBox 62">
          <a:extLst>
            <a:ext uri="{FF2B5EF4-FFF2-40B4-BE49-F238E27FC236}"/>
          </a:extLst>
        </xdr:cNvPr>
        <xdr:cNvSpPr txBox="1"/>
      </xdr:nvSpPr>
      <xdr:spPr>
        <a:xfrm>
          <a:off x="10003898857" y="31216600"/>
          <a:ext cx="7028543" cy="6604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l"/>
          <a:r>
            <a:rPr b="1" lang="en-US" sz="3200">
              <a:solidFill>
                <a:srgbClr val="FF0000"/>
              </a:solidFill>
            </a:rPr>
            <a:t>Percentage weight total must be 100%</a:t>
          </a:r>
        </a:p>
      </xdr:txBody>
    </xdr:sp>
    <xdr:clientData fLocksWithSheet="0"/>
  </xdr:oneCellAnchor>
  <xdr:oneCellAnchor>
    <xdr:from>
      <xdr:col>3</xdr:col>
      <xdr:colOff>514350</xdr:colOff>
      <xdr:row>67</xdr:row>
      <xdr:rowOff>180975</xdr:rowOff>
    </xdr:from>
    <xdr:ext cx="8943975" cy="381000"/>
    <xdr:sp macro="" textlink="">
      <xdr:nvSpPr>
        <xdr:cNvPr id="70" name="TextBox 69">
          <a:extLst>
            <a:ext uri="{FF2B5EF4-FFF2-40B4-BE49-F238E27FC236}"/>
          </a:extLst>
        </xdr:cNvPr>
        <xdr:cNvSpPr txBox="1"/>
      </xdr:nvSpPr>
      <xdr:spPr>
        <a:xfrm>
          <a:off x="9988753200" y="44464653"/>
          <a:ext cx="7459134" cy="374813"/>
        </a:xfrm>
        <a:prstGeom prst="rect">
          <a:avLst/>
        </a:prstGeom>
        <a:noFill/>
        <a:ln cmpd="sng" w="9525">
          <a:noFill/>
        </a:ln>
        <a:effectLst/>
      </xdr:spPr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en-US" noProof="0" normalizeH="0" spc="0" sz="2000" u="none" cap="none" strike="noStrike">
              <a:ln>
                <a:noFill/>
              </a:ln>
              <a:solidFill>
                <a:sysClr lastClr="000000" val="windowText"/>
              </a:solidFill>
              <a:effectLst/>
              <a:latin typeface="Calibri" panose="020F0502020204030204"/>
              <a:ea typeface="+mn-ea"/>
              <a:cs typeface="+mn-cs"/>
            </a:rPr>
            <a:t>Responsible for his decisions and duties, and not blaming others</a:t>
          </a:r>
        </a:p>
      </xdr:txBody>
    </xdr:sp>
    <xdr:clientData fLocksWithSheet="0"/>
  </xdr:oneCellAnchor>
  <xdr:oneCellAnchor>
    <xdr:from>
      <xdr:col>3</xdr:col>
      <xdr:colOff>476250</xdr:colOff>
      <xdr:row>68</xdr:row>
      <xdr:rowOff>152400</xdr:rowOff>
    </xdr:from>
    <xdr:ext cx="9324975" cy="438150"/>
    <xdr:sp macro="" textlink="">
      <xdr:nvSpPr>
        <xdr:cNvPr id="71" name="TextBox 70">
          <a:extLst>
            <a:ext uri="{FF2B5EF4-FFF2-40B4-BE49-F238E27FC236}"/>
          </a:extLst>
        </xdr:cNvPr>
        <xdr:cNvSpPr txBox="1"/>
      </xdr:nvSpPr>
      <xdr:spPr>
        <a:xfrm>
          <a:off x="9988397600" y="44958104"/>
          <a:ext cx="7848246" cy="440163"/>
        </a:xfrm>
        <a:prstGeom prst="rect">
          <a:avLst/>
        </a:prstGeom>
        <a:noFill/>
        <a:ln cmpd="sng" w="9525">
          <a:noFill/>
        </a:ln>
        <a:effectLst/>
      </xdr:spPr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en-US" noProof="0" normalizeH="0" spc="0" sz="2000" u="none" cap="none" strike="noStrike">
              <a:ln>
                <a:noFill/>
              </a:ln>
              <a:solidFill>
                <a:sysClr lastClr="000000" val="windowText"/>
              </a:solidFill>
              <a:effectLst/>
              <a:latin typeface="Calibri" panose="020F0502020204030204"/>
              <a:ea typeface="+mn-ea"/>
              <a:cs typeface="+mn-cs"/>
            </a:rPr>
            <a:t>Understanding his role and how it's related to organizational goals</a:t>
          </a:r>
        </a:p>
      </xdr:txBody>
    </xdr:sp>
    <xdr:clientData fLocksWithSheet="0"/>
  </xdr:oneCellAnchor>
  <xdr:oneCellAnchor>
    <xdr:from>
      <xdr:col>3</xdr:col>
      <xdr:colOff>838200</xdr:colOff>
      <xdr:row>69</xdr:row>
      <xdr:rowOff>152400</xdr:rowOff>
    </xdr:from>
    <xdr:ext cx="8810625" cy="400050"/>
    <xdr:sp macro="" textlink="">
      <xdr:nvSpPr>
        <xdr:cNvPr id="72" name="TextBox 71">
          <a:extLst>
            <a:ext uri="{FF2B5EF4-FFF2-40B4-BE49-F238E27FC236}"/>
          </a:extLst>
        </xdr:cNvPr>
        <xdr:cNvSpPr txBox="1"/>
      </xdr:nvSpPr>
      <xdr:spPr>
        <a:xfrm>
          <a:off x="9988543650" y="46906895"/>
          <a:ext cx="7310447" cy="394255"/>
        </a:xfrm>
        <a:prstGeom prst="rect">
          <a:avLst/>
        </a:prstGeom>
        <a:noFill/>
        <a:ln cmpd="sng" w="9525">
          <a:noFill/>
        </a:ln>
        <a:effectLst/>
      </xdr:spPr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en-US" noProof="0" normalizeH="0" spc="0" sz="2000" u="none" cap="none" strike="noStrike">
              <a:ln>
                <a:noFill/>
              </a:ln>
              <a:solidFill>
                <a:sysClr lastClr="000000" val="windowText"/>
              </a:solidFill>
              <a:effectLst/>
              <a:latin typeface="Calibri" panose="020F0502020204030204"/>
              <a:ea typeface="+mn-ea"/>
              <a:cs typeface="+mn-cs"/>
            </a:rPr>
            <a:t>Reveal transparently about challenges faced at work</a:t>
          </a:r>
        </a:p>
      </xdr:txBody>
    </xdr:sp>
    <xdr:clientData fLocksWithSheet="0"/>
  </xdr:oneCellAnchor>
  <xdr:oneCellAnchor>
    <xdr:from>
      <xdr:col>1</xdr:col>
      <xdr:colOff>6677025</xdr:colOff>
      <xdr:row>0</xdr:row>
      <xdr:rowOff>66675</xdr:rowOff>
    </xdr:from>
    <xdr:ext cx="7543800" cy="619125"/>
    <xdr:sp macro="" textlink="">
      <xdr:nvSpPr>
        <xdr:cNvPr id="64" name="TextBox 63">
          <a:extLst>
            <a:ext uri="{FF2B5EF4-FFF2-40B4-BE49-F238E27FC236}"/>
          </a:extLst>
        </xdr:cNvPr>
        <xdr:cNvSpPr txBox="1"/>
      </xdr:nvSpPr>
      <xdr:spPr>
        <a:xfrm>
          <a:off x="9993913028" y="68942"/>
          <a:ext cx="7880953" cy="627743"/>
        </a:xfrm>
        <a:prstGeom prst="rect">
          <a:avLst/>
        </a:prstGeom>
        <a:noFill/>
        <a:ln cmpd="sng" w="9525">
          <a:noFill/>
        </a:ln>
        <a:effectLst/>
      </xdr:spPr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ar-SA" noProof="0" normalizeH="0" spc="0" sz="3600" u="none" cap="none" strike="noStrike">
              <a:ln>
                <a:noFill/>
              </a:ln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 ميثاق الأداء للموظف على الوظيفة الإشرافية</a:t>
          </a:r>
          <a:endParaRPr b="1" i="0" kern="0" kumimoji="0" lang="en-US" noProof="0" normalizeH="0" spc="0" sz="3600" u="none" cap="none" strike="noStrike">
            <a:ln>
              <a:noFill/>
            </a:ln>
            <a:solidFill>
              <a:sysClr lastClr="000000" val="windowText"/>
            </a:solidFill>
            <a:effectLst/>
            <a:latin typeface="Calibri" panose="020F0502020204030204"/>
            <a:ea typeface="+mn-ea"/>
            <a:cs typeface="+mn-cs"/>
          </a:endParaRPr>
        </a:p>
      </xdr:txBody>
    </xdr:sp>
    <xdr:clientData fLocksWithSheet="0"/>
  </xdr:oneCellAnchor>
  <xdr:oneCellAnchor>
    <xdr:from>
      <xdr:col>1</xdr:col>
      <xdr:colOff>2771775</xdr:colOff>
      <xdr:row>38</xdr:row>
      <xdr:rowOff>657225</xdr:rowOff>
    </xdr:from>
    <xdr:ext cx="2219325" cy="828675"/>
    <xdr:sp macro="" textlink="">
      <xdr:nvSpPr>
        <xdr:cNvPr id="65" name="TextBox 64">
          <a:extLst>
            <a:ext uri="{FF2B5EF4-FFF2-40B4-BE49-F238E27FC236}"/>
          </a:extLst>
        </xdr:cNvPr>
        <xdr:cNvSpPr txBox="1"/>
      </xdr:nvSpPr>
      <xdr:spPr>
        <a:xfrm>
          <a:off x="10004526600" y="29390272"/>
          <a:ext cx="2225368" cy="83572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Leadership</a:t>
          </a:r>
        </a:p>
      </xdr:txBody>
    </xdr:sp>
    <xdr:clientData fLocksWithSheet="0"/>
  </xdr:oneCellAnchor>
  <xdr:oneCellAnchor>
    <xdr:from>
      <xdr:col>7</xdr:col>
      <xdr:colOff>409575</xdr:colOff>
      <xdr:row>42</xdr:row>
      <xdr:rowOff>133350</xdr:rowOff>
    </xdr:from>
    <xdr:ext cx="3362325" cy="542925"/>
    <xdr:sp macro="" textlink="">
      <xdr:nvSpPr>
        <xdr:cNvPr id="66" name="TextBox 65">
          <a:extLst>
            <a:ext uri="{FF2B5EF4-FFF2-40B4-BE49-F238E27FC236}"/>
          </a:extLst>
        </xdr:cNvPr>
        <xdr:cNvSpPr txBox="1"/>
      </xdr:nvSpPr>
      <xdr:spPr>
        <a:xfrm>
          <a:off x="9985908400" y="31917184"/>
          <a:ext cx="3445933" cy="544015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Employee's Signature:</a:t>
          </a:r>
        </a:p>
      </xdr:txBody>
    </xdr:sp>
    <xdr:clientData fLocksWithSheet="0"/>
  </xdr:oneCellAnchor>
  <xdr:oneCellAnchor>
    <xdr:from>
      <xdr:col>7</xdr:col>
      <xdr:colOff>476250</xdr:colOff>
      <xdr:row>43</xdr:row>
      <xdr:rowOff>85725</xdr:rowOff>
    </xdr:from>
    <xdr:ext cx="3038475" cy="771525"/>
    <xdr:sp macro="" textlink="">
      <xdr:nvSpPr>
        <xdr:cNvPr id="67" name="TextBox 66">
          <a:extLst>
            <a:ext uri="{FF2B5EF4-FFF2-40B4-BE49-F238E27FC236}"/>
          </a:extLst>
        </xdr:cNvPr>
        <xdr:cNvSpPr txBox="1"/>
      </xdr:nvSpPr>
      <xdr:spPr>
        <a:xfrm>
          <a:off x="9986162400" y="32550733"/>
          <a:ext cx="3124199" cy="77406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HR Manger signature:</a:t>
          </a:r>
        </a:p>
      </xdr:txBody>
    </xdr:sp>
    <xdr:clientData fLocksWithSheet="0"/>
  </xdr:oneCellAnchor>
  <xdr:oneCellAnchor>
    <xdr:from>
      <xdr:col>1</xdr:col>
      <xdr:colOff>7372350</xdr:colOff>
      <xdr:row>43</xdr:row>
      <xdr:rowOff>47625</xdr:rowOff>
    </xdr:from>
    <xdr:ext cx="5257800" cy="609600"/>
    <xdr:sp macro="" textlink="">
      <xdr:nvSpPr>
        <xdr:cNvPr id="68" name="TextBox 67">
          <a:extLst>
            <a:ext uri="{FF2B5EF4-FFF2-40B4-BE49-F238E27FC236}"/>
          </a:extLst>
        </xdr:cNvPr>
        <xdr:cNvSpPr txBox="1"/>
      </xdr:nvSpPr>
      <xdr:spPr>
        <a:xfrm>
          <a:off x="9996563700" y="32340454"/>
          <a:ext cx="5578264" cy="616045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400"/>
            <a:t> </a:t>
          </a:r>
          <a:r>
            <a:rPr b="1" 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Signature:</a:t>
          </a:r>
          <a:endParaRPr b="1" lang="en-US" sz="2400"/>
        </a:p>
      </xdr:txBody>
    </xdr:sp>
    <xdr:clientData fLocksWithSheet="0"/>
  </xdr:oneCellAnchor>
  <xdr:oneCellAnchor>
    <xdr:from>
      <xdr:col>0</xdr:col>
      <xdr:colOff>0</xdr:colOff>
      <xdr:row>43</xdr:row>
      <xdr:rowOff>619125</xdr:rowOff>
    </xdr:from>
    <xdr:ext cx="2714625" cy="571500"/>
    <xdr:sp macro="" textlink="">
      <xdr:nvSpPr>
        <xdr:cNvPr id="69" name="TextBox 68">
          <a:extLst>
            <a:ext uri="{FF2B5EF4-FFF2-40B4-BE49-F238E27FC236}"/>
          </a:extLst>
        </xdr:cNvPr>
        <xdr:cNvSpPr txBox="1"/>
      </xdr:nvSpPr>
      <xdr:spPr>
        <a:xfrm>
          <a:off x="10003095733" y="28244800"/>
          <a:ext cx="2404534" cy="57573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lang="ar-SA" sz="2800"/>
            <a:t>توقيع المعتمد :</a:t>
          </a:r>
          <a:endParaRPr lang="en-US" sz="2800"/>
        </a:p>
      </xdr:txBody>
    </xdr:sp>
    <xdr:clientData fLocksWithSheet="0"/>
  </xdr:oneCellAnchor>
  <xdr:oneCellAnchor>
    <xdr:from>
      <xdr:col>2</xdr:col>
      <xdr:colOff>1847850</xdr:colOff>
      <xdr:row>43</xdr:row>
      <xdr:rowOff>685800</xdr:rowOff>
    </xdr:from>
    <xdr:ext cx="2990850" cy="381000"/>
    <xdr:sp macro="" textlink="">
      <xdr:nvSpPr>
        <xdr:cNvPr id="73" name="TextBox 72">
          <a:extLst>
            <a:ext uri="{FF2B5EF4-FFF2-40B4-BE49-F238E27FC236}"/>
          </a:extLst>
        </xdr:cNvPr>
        <xdr:cNvSpPr txBox="1"/>
      </xdr:nvSpPr>
      <xdr:spPr>
        <a:xfrm>
          <a:off x="9997058999" y="32975550"/>
          <a:ext cx="3103881" cy="38354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400"/>
            <a:t> </a:t>
          </a:r>
          <a:r>
            <a:rPr b="1" 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Signature:</a:t>
          </a:r>
          <a:endParaRPr b="1" lang="en-US" sz="2400">
            <a:effectLst/>
          </a:endParaRPr>
        </a:p>
        <a:p>
          <a:pPr lvl="0" rtl="1" algn="r"/>
          <a:endParaRPr b="1" lang="en-US" sz="2400"/>
        </a:p>
      </xdr:txBody>
    </xdr:sp>
    <xdr:clientData fLocksWithSheet="0"/>
  </xdr:oneCellAnchor>
  <xdr:oneCellAnchor>
    <xdr:from>
      <xdr:col>7</xdr:col>
      <xdr:colOff>38100</xdr:colOff>
      <xdr:row>1</xdr:row>
      <xdr:rowOff>57150</xdr:rowOff>
    </xdr:from>
    <xdr:ext cx="4695825" cy="866775"/>
    <xdr:sp macro="" textlink="">
      <xdr:nvSpPr>
        <xdr:cNvPr id="74" name="TextBox 37">
          <a:extLst>
            <a:ext uri="{FF2B5EF4-FFF2-40B4-BE49-F238E27FC236}"/>
          </a:extLst>
        </xdr:cNvPr>
        <xdr:cNvSpPr txBox="1"/>
      </xdr:nvSpPr>
      <xdr:spPr>
        <a:xfrm>
          <a:off x="9984911782" y="1624914"/>
          <a:ext cx="3732562" cy="88109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b="1" lang="en-US" sz="2000"/>
        </a:p>
      </xdr:txBody>
    </xdr:sp>
    <xdr:clientData fLocksWithSheet="0"/>
  </xdr:oneCellAnchor>
  <xdr:oneCellAnchor>
    <xdr:from>
      <xdr:col>7</xdr:col>
      <xdr:colOff>114300</xdr:colOff>
      <xdr:row>2</xdr:row>
      <xdr:rowOff>28575</xdr:rowOff>
    </xdr:from>
    <xdr:ext cx="3048000" cy="619125"/>
    <xdr:sp macro="" textlink="">
      <xdr:nvSpPr>
        <xdr:cNvPr id="75" name="TextBox 37">
          <a:extLst>
            <a:ext uri="{FF2B5EF4-FFF2-40B4-BE49-F238E27FC236}"/>
          </a:extLst>
        </xdr:cNvPr>
        <xdr:cNvSpPr txBox="1"/>
      </xdr:nvSpPr>
      <xdr:spPr>
        <a:xfrm>
          <a:off x="10234625983" y="1495864"/>
          <a:ext cx="2935457" cy="40913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b="1" lang="en-US" sz="2000"/>
        </a:p>
      </xdr:txBody>
    </xdr:sp>
    <xdr:clientData fLocksWithSheet="0"/>
  </xdr:oneCellAnchor>
  <xdr:oneCellAnchor>
    <xdr:from>
      <xdr:col>7</xdr:col>
      <xdr:colOff>333375</xdr:colOff>
      <xdr:row>3</xdr:row>
      <xdr:rowOff>19050</xdr:rowOff>
    </xdr:from>
    <xdr:ext cx="2743200" cy="628650"/>
    <xdr:sp macro="" textlink="">
      <xdr:nvSpPr>
        <xdr:cNvPr id="76" name="TextBox 37">
          <a:extLst>
            <a:ext uri="{FF2B5EF4-FFF2-40B4-BE49-F238E27FC236}"/>
          </a:extLst>
        </xdr:cNvPr>
        <xdr:cNvSpPr txBox="1"/>
      </xdr:nvSpPr>
      <xdr:spPr>
        <a:xfrm>
          <a:off x="9985549284" y="3046158"/>
          <a:ext cx="2803322" cy="63321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</a:t>
          </a:r>
          <a:endParaRPr b="1" lang="en-US" sz="2000"/>
        </a:p>
      </xdr:txBody>
    </xdr:sp>
    <xdr:clientData fLocksWithSheet="0"/>
  </xdr:oneCellAnchor>
  <xdr:oneCellAnchor>
    <xdr:from>
      <xdr:col>2</xdr:col>
      <xdr:colOff>19050</xdr:colOff>
      <xdr:row>1</xdr:row>
      <xdr:rowOff>85725</xdr:rowOff>
    </xdr:from>
    <xdr:ext cx="2143125" cy="790575"/>
    <xdr:sp macro="" textlink="">
      <xdr:nvSpPr>
        <xdr:cNvPr id="77" name="TextBox 37">
          <a:extLst>
            <a:ext uri="{FF2B5EF4-FFF2-40B4-BE49-F238E27FC236}"/>
          </a:extLst>
        </xdr:cNvPr>
        <xdr:cNvSpPr txBox="1"/>
      </xdr:nvSpPr>
      <xdr:spPr>
        <a:xfrm>
          <a:off x="10184315755" y="1006929"/>
          <a:ext cx="1396860" cy="43500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b="1" lang="en-US" sz="2000"/>
        </a:p>
      </xdr:txBody>
    </xdr:sp>
    <xdr:clientData fLocksWithSheet="0"/>
  </xdr:oneCellAnchor>
  <xdr:oneCellAnchor>
    <xdr:from>
      <xdr:col>2</xdr:col>
      <xdr:colOff>85725</xdr:colOff>
      <xdr:row>2</xdr:row>
      <xdr:rowOff>38100</xdr:rowOff>
    </xdr:from>
    <xdr:ext cx="2076450" cy="514350"/>
    <xdr:sp macro="" textlink="">
      <xdr:nvSpPr>
        <xdr:cNvPr id="78" name="TextBox 37">
          <a:extLst>
            <a:ext uri="{FF2B5EF4-FFF2-40B4-BE49-F238E27FC236}"/>
          </a:extLst>
        </xdr:cNvPr>
        <xdr:cNvSpPr txBox="1"/>
      </xdr:nvSpPr>
      <xdr:spPr>
        <a:xfrm>
          <a:off x="9998746284" y="2419978"/>
          <a:ext cx="2126902" cy="519165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/>
            <a:t>Job Title</a:t>
          </a:r>
        </a:p>
      </xdr:txBody>
    </xdr:sp>
    <xdr:clientData fLocksWithSheet="0"/>
  </xdr:oneCellAnchor>
  <xdr:oneCellAnchor>
    <xdr:from>
      <xdr:col>2</xdr:col>
      <xdr:colOff>28575</xdr:colOff>
      <xdr:row>3</xdr:row>
      <xdr:rowOff>38100</xdr:rowOff>
    </xdr:from>
    <xdr:ext cx="2133600" cy="628650"/>
    <xdr:sp macro="" textlink="">
      <xdr:nvSpPr>
        <xdr:cNvPr id="79" name="TextBox 37">
          <a:extLst>
            <a:ext uri="{FF2B5EF4-FFF2-40B4-BE49-F238E27FC236}"/>
          </a:extLst>
        </xdr:cNvPr>
        <xdr:cNvSpPr txBox="1"/>
      </xdr:nvSpPr>
      <xdr:spPr>
        <a:xfrm>
          <a:off x="10184317569" y="1852247"/>
          <a:ext cx="1383323" cy="41812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ID#</a:t>
          </a:r>
          <a:endParaRPr b="1" lang="en-US" sz="2000"/>
        </a:p>
      </xdr:txBody>
    </xdr:sp>
    <xdr:clientData fLocksWithSheet="0"/>
  </xdr:oneCellAnchor>
  <xdr:oneCellAnchor>
    <xdr:from>
      <xdr:col>3</xdr:col>
      <xdr:colOff>1257300</xdr:colOff>
      <xdr:row>94</xdr:row>
      <xdr:rowOff>28575</xdr:rowOff>
    </xdr:from>
    <xdr:ext cx="1114425" cy="495300"/>
    <xdr:sp macro="" textlink="">
      <xdr:nvSpPr>
        <xdr:cNvPr id="81" name="TextBox 80">
          <a:extLst>
            <a:ext uri="{FF2B5EF4-FFF2-40B4-BE49-F238E27FC236}"/>
          </a:extLst>
        </xdr:cNvPr>
        <xdr:cNvSpPr txBox="1"/>
      </xdr:nvSpPr>
      <xdr:spPr>
        <a:xfrm>
          <a:off x="9997420950" y="70576016"/>
          <a:ext cx="1118577" cy="49953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lang="en-US" sz="3000"/>
            <a:t>Date:</a:t>
          </a:r>
        </a:p>
      </xdr:txBody>
    </xdr:sp>
    <xdr:clientData fLocksWithSheet="0"/>
  </xdr:oneCellAnchor>
  <xdr:oneCellAnchor>
    <xdr:from>
      <xdr:col>1</xdr:col>
      <xdr:colOff>4324350</xdr:colOff>
      <xdr:row>49</xdr:row>
      <xdr:rowOff>361950</xdr:rowOff>
    </xdr:from>
    <xdr:ext cx="16068675" cy="514350"/>
    <xdr:sp macro="" textlink="">
      <xdr:nvSpPr>
        <xdr:cNvPr id="82" name="TextBox 81">
          <a:extLst>
            <a:ext uri="{FF2B5EF4-FFF2-40B4-BE49-F238E27FC236}"/>
          </a:extLst>
        </xdr:cNvPr>
        <xdr:cNvSpPr txBox="1"/>
      </xdr:nvSpPr>
      <xdr:spPr>
        <a:xfrm>
          <a:off x="9987524807" y="34268490"/>
          <a:ext cx="16627084" cy="521285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indent="0" lvl="0" marL="0" rtl="1" algn="r"/>
          <a:r>
            <a:rPr b="1" lang="en-US" sz="3600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 - </a:t>
          </a:r>
          <a:r>
            <a:rPr b="1" 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Supervisory Position</a:t>
          </a:r>
          <a:endParaRPr b="1" lang="en-US" sz="36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0"/>
  </xdr:oneCellAnchor>
  <xdr:oneCellAnchor>
    <xdr:from>
      <xdr:col>2</xdr:col>
      <xdr:colOff>2076450</xdr:colOff>
      <xdr:row>49</xdr:row>
      <xdr:rowOff>838200</xdr:rowOff>
    </xdr:from>
    <xdr:ext cx="2847975" cy="561975"/>
    <xdr:sp macro="" textlink="">
      <xdr:nvSpPr>
        <xdr:cNvPr id="83" name="TextBox 82">
          <a:extLst>
            <a:ext uri="{FF2B5EF4-FFF2-40B4-BE49-F238E27FC236}"/>
          </a:extLst>
        </xdr:cNvPr>
        <xdr:cNvSpPr txBox="1"/>
      </xdr:nvSpPr>
      <xdr:spPr>
        <a:xfrm>
          <a:off x="9996968284" y="35382201"/>
          <a:ext cx="2960915" cy="57331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lang="ar-SA" sz="3000"/>
            <a:t>نموذج (2) </a:t>
          </a:r>
          <a:r>
            <a:rPr lang="en-US" sz="3000"/>
            <a:t>Form</a:t>
          </a:r>
        </a:p>
      </xdr:txBody>
    </xdr:sp>
    <xdr:clientData fLocksWithSheet="0"/>
  </xdr:oneCellAnchor>
  <xdr:oneCellAnchor>
    <xdr:from>
      <xdr:col>6</xdr:col>
      <xdr:colOff>2609850</xdr:colOff>
      <xdr:row>50</xdr:row>
      <xdr:rowOff>28575</xdr:rowOff>
    </xdr:from>
    <xdr:ext cx="3562350" cy="838200"/>
    <xdr:sp macro="" textlink="">
      <xdr:nvSpPr>
        <xdr:cNvPr id="84" name="TextBox 37">
          <a:extLst>
            <a:ext uri="{FF2B5EF4-FFF2-40B4-BE49-F238E27FC236}"/>
          </a:extLst>
        </xdr:cNvPr>
        <xdr:cNvSpPr txBox="1"/>
      </xdr:nvSpPr>
      <xdr:spPr>
        <a:xfrm>
          <a:off x="9985118093" y="34735141"/>
          <a:ext cx="3678650" cy="839372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b="1" lang="en-US" sz="2000"/>
        </a:p>
      </xdr:txBody>
    </xdr:sp>
    <xdr:clientData fLocksWithSheet="0"/>
  </xdr:oneCellAnchor>
  <xdr:oneCellAnchor>
    <xdr:from>
      <xdr:col>7</xdr:col>
      <xdr:colOff>104775</xdr:colOff>
      <xdr:row>51</xdr:row>
      <xdr:rowOff>28575</xdr:rowOff>
    </xdr:from>
    <xdr:ext cx="3257550" cy="676275"/>
    <xdr:sp macro="" textlink="">
      <xdr:nvSpPr>
        <xdr:cNvPr id="85" name="TextBox 37">
          <a:extLst>
            <a:ext uri="{FF2B5EF4-FFF2-40B4-BE49-F238E27FC236}"/>
          </a:extLst>
        </xdr:cNvPr>
        <xdr:cNvSpPr txBox="1"/>
      </xdr:nvSpPr>
      <xdr:spPr>
        <a:xfrm>
          <a:off x="9985269772" y="35299383"/>
          <a:ext cx="3309258" cy="55816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b="1" lang="en-US" sz="2000"/>
        </a:p>
      </xdr:txBody>
    </xdr:sp>
    <xdr:clientData fLocksWithSheet="0"/>
  </xdr:oneCellAnchor>
  <xdr:oneCellAnchor>
    <xdr:from>
      <xdr:col>7</xdr:col>
      <xdr:colOff>57150</xdr:colOff>
      <xdr:row>52</xdr:row>
      <xdr:rowOff>47625</xdr:rowOff>
    </xdr:from>
    <xdr:ext cx="3171825" cy="752475"/>
    <xdr:sp macro="" textlink="">
      <xdr:nvSpPr>
        <xdr:cNvPr id="86" name="TextBox 37">
          <a:extLst>
            <a:ext uri="{FF2B5EF4-FFF2-40B4-BE49-F238E27FC236}"/>
          </a:extLst>
        </xdr:cNvPr>
        <xdr:cNvSpPr txBox="1"/>
      </xdr:nvSpPr>
      <xdr:spPr>
        <a:xfrm>
          <a:off x="9985395764" y="35884560"/>
          <a:ext cx="3226808" cy="51726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b="1" lang="en-US" sz="2000"/>
        </a:p>
      </xdr:txBody>
    </xdr:sp>
    <xdr:clientData fLocksWithSheet="0"/>
  </xdr:oneCellAnchor>
  <xdr:oneCellAnchor>
    <xdr:from>
      <xdr:col>2</xdr:col>
      <xdr:colOff>85725</xdr:colOff>
      <xdr:row>101</xdr:row>
      <xdr:rowOff>142875</xdr:rowOff>
    </xdr:from>
    <xdr:ext cx="2000250" cy="628650"/>
    <xdr:sp macro="" textlink="">
      <xdr:nvSpPr>
        <xdr:cNvPr id="87" name="TextBox 37">
          <a:extLst>
            <a:ext uri="{FF2B5EF4-FFF2-40B4-BE49-F238E27FC236}"/>
          </a:extLst>
        </xdr:cNvPr>
        <xdr:cNvSpPr txBox="1"/>
      </xdr:nvSpPr>
      <xdr:spPr>
        <a:xfrm>
          <a:off x="9998876914" y="69094419"/>
          <a:ext cx="2002972" cy="59592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b="1" lang="en-US" sz="2000"/>
        </a:p>
      </xdr:txBody>
    </xdr:sp>
    <xdr:clientData fLocksWithSheet="0"/>
  </xdr:oneCellAnchor>
  <xdr:oneCellAnchor>
    <xdr:from>
      <xdr:col>2</xdr:col>
      <xdr:colOff>285750</xdr:colOff>
      <xdr:row>102</xdr:row>
      <xdr:rowOff>76200</xdr:rowOff>
    </xdr:from>
    <xdr:ext cx="1323975" cy="571500"/>
    <xdr:sp macro="" textlink="">
      <xdr:nvSpPr>
        <xdr:cNvPr id="88" name="TextBox 37">
          <a:extLst>
            <a:ext uri="{FF2B5EF4-FFF2-40B4-BE49-F238E27FC236}"/>
          </a:extLst>
        </xdr:cNvPr>
        <xdr:cNvSpPr txBox="1"/>
      </xdr:nvSpPr>
      <xdr:spPr>
        <a:xfrm>
          <a:off x="10201592498" y="47074153"/>
          <a:ext cx="1324709" cy="38853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/>
            <a:t>Job Title</a:t>
          </a:r>
        </a:p>
      </xdr:txBody>
    </xdr:sp>
    <xdr:clientData fLocksWithSheet="0"/>
  </xdr:oneCellAnchor>
  <xdr:oneCellAnchor>
    <xdr:from>
      <xdr:col>2</xdr:col>
      <xdr:colOff>104775</xdr:colOff>
      <xdr:row>103</xdr:row>
      <xdr:rowOff>9525</xdr:rowOff>
    </xdr:from>
    <xdr:ext cx="1638300" cy="666750"/>
    <xdr:sp macro="" textlink="">
      <xdr:nvSpPr>
        <xdr:cNvPr id="89" name="TextBox 37">
          <a:extLst>
            <a:ext uri="{FF2B5EF4-FFF2-40B4-BE49-F238E27FC236}"/>
          </a:extLst>
        </xdr:cNvPr>
        <xdr:cNvSpPr txBox="1"/>
      </xdr:nvSpPr>
      <xdr:spPr>
        <a:xfrm>
          <a:off x="10245244940" y="64066754"/>
          <a:ext cx="1643380" cy="49588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ID#</a:t>
          </a:r>
          <a:endParaRPr b="1" lang="en-US" sz="2000"/>
        </a:p>
      </xdr:txBody>
    </xdr:sp>
    <xdr:clientData fLocksWithSheet="0"/>
  </xdr:oneCellAnchor>
  <xdr:oneCellAnchor>
    <xdr:from>
      <xdr:col>2</xdr:col>
      <xdr:colOff>28575</xdr:colOff>
      <xdr:row>54</xdr:row>
      <xdr:rowOff>419100</xdr:rowOff>
    </xdr:from>
    <xdr:ext cx="1790700" cy="1162050"/>
    <xdr:sp macro="" textlink="">
      <xdr:nvSpPr>
        <xdr:cNvPr id="90" name="TextBox 37">
          <a:extLst>
            <a:ext uri="{FF2B5EF4-FFF2-40B4-BE49-F238E27FC236}"/>
          </a:extLst>
        </xdr:cNvPr>
        <xdr:cNvSpPr txBox="1"/>
      </xdr:nvSpPr>
      <xdr:spPr>
        <a:xfrm>
          <a:off x="10244955574" y="31981140"/>
          <a:ext cx="1795585" cy="10287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lvl="0" rtl="1" algn="r"/>
          <a:endParaRPr b="1" lang="en-US" sz="1800"/>
        </a:p>
      </xdr:txBody>
    </xdr:sp>
    <xdr:clientData fLocksWithSheet="0"/>
  </xdr:oneCellAnchor>
  <xdr:oneCellAnchor>
    <xdr:from>
      <xdr:col>1</xdr:col>
      <xdr:colOff>2133600</xdr:colOff>
      <xdr:row>23</xdr:row>
      <xdr:rowOff>47625</xdr:rowOff>
    </xdr:from>
    <xdr:ext cx="3857625" cy="723900"/>
    <xdr:sp macro="" textlink="">
      <xdr:nvSpPr>
        <xdr:cNvPr id="91" name="TextBox 90">
          <a:extLst>
            <a:ext uri="{FF2B5EF4-FFF2-40B4-BE49-F238E27FC236}"/>
          </a:extLst>
        </xdr:cNvPr>
        <xdr:cNvSpPr txBox="1"/>
      </xdr:nvSpPr>
      <xdr:spPr>
        <a:xfrm>
          <a:off x="10003536000" y="18389601"/>
          <a:ext cx="3860800" cy="73659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 fLocksWithSheet="0"/>
  </xdr:oneCellAnchor>
  <xdr:oneCellAnchor>
    <xdr:from>
      <xdr:col>3</xdr:col>
      <xdr:colOff>371475</xdr:colOff>
      <xdr:row>54</xdr:row>
      <xdr:rowOff>419100</xdr:rowOff>
    </xdr:from>
    <xdr:ext cx="1390650" cy="1047750"/>
    <xdr:sp macro="" textlink="">
      <xdr:nvSpPr>
        <xdr:cNvPr id="92" name="TextBox 36">
          <a:extLst>
            <a:ext uri="{FF2B5EF4-FFF2-40B4-BE49-F238E27FC236}"/>
          </a:extLst>
        </xdr:cNvPr>
        <xdr:cNvSpPr txBox="1"/>
      </xdr:nvSpPr>
      <xdr:spPr>
        <a:xfrm>
          <a:off x="9994960539" y="33901893"/>
          <a:ext cx="1395727" cy="91304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1800"/>
            <a:t>Percentage Weight    </a:t>
          </a:r>
        </a:p>
      </xdr:txBody>
    </xdr:sp>
    <xdr:clientData fLocksWithSheet="0"/>
  </xdr:oneCellAnchor>
  <xdr:oneCellAnchor>
    <xdr:from>
      <xdr:col>4</xdr:col>
      <xdr:colOff>38100</xdr:colOff>
      <xdr:row>54</xdr:row>
      <xdr:rowOff>552450</xdr:rowOff>
    </xdr:from>
    <xdr:ext cx="2305050" cy="885825"/>
    <xdr:sp macro="" textlink="">
      <xdr:nvSpPr>
        <xdr:cNvPr id="93" name="TextBox 36">
          <a:extLst>
            <a:ext uri="{FF2B5EF4-FFF2-40B4-BE49-F238E27FC236}"/>
          </a:extLst>
        </xdr:cNvPr>
        <xdr:cNvSpPr txBox="1"/>
      </xdr:nvSpPr>
      <xdr:spPr>
        <a:xfrm>
          <a:off x="9993804057" y="38243748"/>
          <a:ext cx="2307885" cy="74742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400"/>
            <a:t>Targeted</a:t>
          </a:r>
          <a:r>
            <a:rPr b="1" lang="en-US" sz="2400"/>
            <a:t> output</a:t>
          </a:r>
          <a:endParaRPr b="1" lang="en-US" sz="2400"/>
        </a:p>
      </xdr:txBody>
    </xdr:sp>
    <xdr:clientData fLocksWithSheet="0"/>
  </xdr:oneCellAnchor>
  <xdr:oneCellAnchor>
    <xdr:from>
      <xdr:col>4</xdr:col>
      <xdr:colOff>2495550</xdr:colOff>
      <xdr:row>54</xdr:row>
      <xdr:rowOff>495300</xdr:rowOff>
    </xdr:from>
    <xdr:ext cx="2171700" cy="561975"/>
    <xdr:sp macro="" textlink="">
      <xdr:nvSpPr>
        <xdr:cNvPr id="94" name="TextBox 36">
          <a:extLst>
            <a:ext uri="{FF2B5EF4-FFF2-40B4-BE49-F238E27FC236}"/>
          </a:extLst>
        </xdr:cNvPr>
        <xdr:cNvSpPr txBox="1"/>
      </xdr:nvSpPr>
      <xdr:spPr>
        <a:xfrm>
          <a:off x="9991341581" y="38189263"/>
          <a:ext cx="2310190" cy="56388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400"/>
            <a:t>Actual output</a:t>
          </a:r>
        </a:p>
      </xdr:txBody>
    </xdr:sp>
    <xdr:clientData fLocksWithSheet="0"/>
  </xdr:oneCellAnchor>
  <xdr:oneCellAnchor>
    <xdr:from>
      <xdr:col>6</xdr:col>
      <xdr:colOff>161925</xdr:colOff>
      <xdr:row>54</xdr:row>
      <xdr:rowOff>285750</xdr:rowOff>
    </xdr:from>
    <xdr:ext cx="2324100" cy="1228725"/>
    <xdr:sp macro="" textlink="">
      <xdr:nvSpPr>
        <xdr:cNvPr id="95" name="TextBox 36">
          <a:extLst>
            <a:ext uri="{FF2B5EF4-FFF2-40B4-BE49-F238E27FC236}"/>
          </a:extLst>
        </xdr:cNvPr>
        <xdr:cNvSpPr txBox="1"/>
      </xdr:nvSpPr>
      <xdr:spPr>
        <a:xfrm>
          <a:off x="9988912858" y="37978250"/>
          <a:ext cx="2328333" cy="1219032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The difference between the</a:t>
          </a:r>
          <a:r>
            <a:rPr b="1" lang="en-US" sz="2000"/>
            <a:t> two </a:t>
          </a:r>
          <a:r>
            <a:rPr b="1" lang="en-US" sz="2000"/>
            <a:t>outputs</a:t>
          </a:r>
        </a:p>
      </xdr:txBody>
    </xdr:sp>
    <xdr:clientData fLocksWithSheet="0"/>
  </xdr:oneCellAnchor>
  <xdr:oneCellAnchor>
    <xdr:from>
      <xdr:col>7</xdr:col>
      <xdr:colOff>0</xdr:colOff>
      <xdr:row>54</xdr:row>
      <xdr:rowOff>514350</xdr:rowOff>
    </xdr:from>
    <xdr:ext cx="1295400" cy="838200"/>
    <xdr:sp macro="" textlink="">
      <xdr:nvSpPr>
        <xdr:cNvPr id="96" name="TextBox 36">
          <a:extLst>
            <a:ext uri="{FF2B5EF4-FFF2-40B4-BE49-F238E27FC236}"/>
          </a:extLst>
        </xdr:cNvPr>
        <xdr:cNvSpPr txBox="1"/>
      </xdr:nvSpPr>
      <xdr:spPr>
        <a:xfrm>
          <a:off x="9987392484" y="38209194"/>
          <a:ext cx="1295401" cy="82697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1800"/>
            <a:t>Evaluation Result</a:t>
          </a:r>
        </a:p>
      </xdr:txBody>
    </xdr:sp>
    <xdr:clientData fLocksWithSheet="0"/>
  </xdr:oneCellAnchor>
  <xdr:oneCellAnchor>
    <xdr:from>
      <xdr:col>8</xdr:col>
      <xdr:colOff>9525</xdr:colOff>
      <xdr:row>54</xdr:row>
      <xdr:rowOff>447675</xdr:rowOff>
    </xdr:from>
    <xdr:ext cx="1914525" cy="800100"/>
    <xdr:sp macro="" textlink="">
      <xdr:nvSpPr>
        <xdr:cNvPr id="97" name="TextBox 37">
          <a:extLst>
            <a:ext uri="{FF2B5EF4-FFF2-40B4-BE49-F238E27FC236}"/>
          </a:extLst>
        </xdr:cNvPr>
        <xdr:cNvSpPr txBox="1"/>
      </xdr:nvSpPr>
      <xdr:spPr>
        <a:xfrm>
          <a:off x="9986358343" y="38141198"/>
          <a:ext cx="1922418" cy="80788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 fLocksWithSheet="0"/>
  </xdr:oneCellAnchor>
  <xdr:oneCellAnchor>
    <xdr:from>
      <xdr:col>3</xdr:col>
      <xdr:colOff>1876425</xdr:colOff>
      <xdr:row>66</xdr:row>
      <xdr:rowOff>1162050</xdr:rowOff>
    </xdr:from>
    <xdr:ext cx="7239000" cy="638175"/>
    <xdr:sp macro="" textlink="">
      <xdr:nvSpPr>
        <xdr:cNvPr id="98" name="TextBox 97">
          <a:extLst>
            <a:ext uri="{FF2B5EF4-FFF2-40B4-BE49-F238E27FC236}"/>
          </a:extLst>
        </xdr:cNvPr>
        <xdr:cNvSpPr txBox="1"/>
      </xdr:nvSpPr>
      <xdr:spPr>
        <a:xfrm>
          <a:off x="9990484026" y="51130201"/>
          <a:ext cx="7438573" cy="64588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Behavioral Description of Competencies</a:t>
          </a:r>
        </a:p>
      </xdr:txBody>
    </xdr:sp>
    <xdr:clientData fLocksWithSheet="0"/>
  </xdr:oneCellAnchor>
  <xdr:oneCellAnchor>
    <xdr:from>
      <xdr:col>2</xdr:col>
      <xdr:colOff>47625</xdr:colOff>
      <xdr:row>66</xdr:row>
      <xdr:rowOff>361950</xdr:rowOff>
    </xdr:from>
    <xdr:ext cx="1905000" cy="1257300"/>
    <xdr:sp macro="" textlink="">
      <xdr:nvSpPr>
        <xdr:cNvPr id="99" name="Text Box 1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0000056200" y="50330100"/>
          <a:ext cx="19050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anchor="ctr" bIns="0" lIns="0" rIns="36576" upright="1" wrap="square" tIns="32004" vertOverflow="clip"/>
        <a:lstStyle/>
        <a:p>
          <a:pPr lvl="0" rtl="1" algn="r">
            <a:defRPr sz="1000"/>
          </a:pPr>
          <a:r>
            <a:rPr b="1" i="0" lang="en-US" sz="3000" u="none" strike="noStrike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 fLocksWithSheet="0"/>
  </xdr:oneCellAnchor>
  <xdr:oneCellAnchor>
    <xdr:from>
      <xdr:col>6</xdr:col>
      <xdr:colOff>2457450</xdr:colOff>
      <xdr:row>66</xdr:row>
      <xdr:rowOff>828675</xdr:rowOff>
    </xdr:from>
    <xdr:ext cx="1771650" cy="1028700"/>
    <xdr:sp macro="" textlink="">
      <xdr:nvSpPr>
        <xdr:cNvPr id="100" name="TextBox 98">
          <a:extLst>
            <a:ext uri="{FF2B5EF4-FFF2-40B4-BE49-F238E27FC236}"/>
          </a:extLst>
        </xdr:cNvPr>
        <xdr:cNvSpPr txBox="1"/>
      </xdr:nvSpPr>
      <xdr:spPr>
        <a:xfrm>
          <a:off x="9987052863" y="48015252"/>
          <a:ext cx="1896280" cy="103577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rtlCol="0" horzOverflow="clip" wrap="square" vertOverflow="clip"/>
        <a:lstStyle/>
        <a:p>
          <a:pPr indent="0" lvl="0" marL="0" rtl="1" algn="ctr"/>
          <a:r>
            <a:rPr b="1"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b="1"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l</a:t>
          </a:r>
          <a:r>
            <a:rPr b="1"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evel  </a:t>
          </a:r>
          <a:endParaRPr b="1" lang="ar-SA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 fLocksWithSheet="0"/>
  </xdr:oneCellAnchor>
  <xdr:oneCellAnchor>
    <xdr:from>
      <xdr:col>8</xdr:col>
      <xdr:colOff>133350</xdr:colOff>
      <xdr:row>66</xdr:row>
      <xdr:rowOff>600075</xdr:rowOff>
    </xdr:from>
    <xdr:ext cx="1638300" cy="971550"/>
    <xdr:sp macro="" textlink="">
      <xdr:nvSpPr>
        <xdr:cNvPr id="101" name="TextBox 36">
          <a:extLst>
            <a:ext uri="{FF2B5EF4-FFF2-40B4-BE49-F238E27FC236}"/>
          </a:extLst>
        </xdr:cNvPr>
        <xdr:cNvSpPr txBox="1"/>
      </xdr:nvSpPr>
      <xdr:spPr>
        <a:xfrm>
          <a:off x="9986518000" y="50563976"/>
          <a:ext cx="1640839" cy="97262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500"/>
            <a:t>Evaluation Results</a:t>
          </a:r>
        </a:p>
      </xdr:txBody>
    </xdr:sp>
    <xdr:clientData fLocksWithSheet="0"/>
  </xdr:oneCellAnchor>
  <xdr:oneCellAnchor>
    <xdr:from>
      <xdr:col>2</xdr:col>
      <xdr:colOff>1581150</xdr:colOff>
      <xdr:row>70</xdr:row>
      <xdr:rowOff>266700</xdr:rowOff>
    </xdr:from>
    <xdr:ext cx="10372725" cy="428625"/>
    <xdr:sp macro="" textlink="">
      <xdr:nvSpPr>
        <xdr:cNvPr id="102" name="TextBox 101">
          <a:extLst>
            <a:ext uri="{FF2B5EF4-FFF2-40B4-BE49-F238E27FC236}"/>
          </a:extLst>
        </xdr:cNvPr>
        <xdr:cNvSpPr txBox="1"/>
      </xdr:nvSpPr>
      <xdr:spPr>
        <a:xfrm>
          <a:off x="9988334100" y="47554143"/>
          <a:ext cx="8686799" cy="43280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>
              <a:cs typeface="+mn-cs"/>
            </a:rPr>
            <a:t>Sharing information openly with others according to the work requirement</a:t>
          </a:r>
        </a:p>
      </xdr:txBody>
    </xdr:sp>
    <xdr:clientData fLocksWithSheet="0"/>
  </xdr:oneCellAnchor>
  <xdr:oneCellAnchor>
    <xdr:from>
      <xdr:col>3</xdr:col>
      <xdr:colOff>57150</xdr:colOff>
      <xdr:row>72</xdr:row>
      <xdr:rowOff>266700</xdr:rowOff>
    </xdr:from>
    <xdr:ext cx="9744075" cy="809625"/>
    <xdr:sp macro="" textlink="">
      <xdr:nvSpPr>
        <xdr:cNvPr id="103" name="TextBox 102">
          <a:extLst>
            <a:ext uri="{FF2B5EF4-FFF2-40B4-BE49-F238E27FC236}"/>
          </a:extLst>
        </xdr:cNvPr>
        <xdr:cNvSpPr txBox="1"/>
      </xdr:nvSpPr>
      <xdr:spPr>
        <a:xfrm>
          <a:off x="10237822091" y="45163873"/>
          <a:ext cx="7188192" cy="81735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>
              <a:cs typeface="+mn-cs"/>
            </a:rPr>
            <a:t>Respond to the request for support &amp; assistance from employees from other departments</a:t>
          </a:r>
        </a:p>
      </xdr:txBody>
    </xdr:sp>
    <xdr:clientData fLocksWithSheet="0"/>
  </xdr:oneCellAnchor>
  <xdr:oneCellAnchor>
    <xdr:from>
      <xdr:col>3</xdr:col>
      <xdr:colOff>381000</xdr:colOff>
      <xdr:row>71</xdr:row>
      <xdr:rowOff>504825</xdr:rowOff>
    </xdr:from>
    <xdr:ext cx="9153525" cy="895350"/>
    <xdr:sp macro="" textlink="">
      <xdr:nvSpPr>
        <xdr:cNvPr id="104" name="TextBox 103">
          <a:extLst>
            <a:ext uri="{FF2B5EF4-FFF2-40B4-BE49-F238E27FC236}"/>
          </a:extLst>
        </xdr:cNvPr>
        <xdr:cNvSpPr txBox="1"/>
      </xdr:nvSpPr>
      <xdr:spPr>
        <a:xfrm>
          <a:off x="9988663918" y="44737020"/>
          <a:ext cx="7675416" cy="9017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>
              <a:cs typeface="+mn-cs"/>
            </a:rPr>
            <a:t>Seeking Support from people working in other department by building good relationship</a:t>
          </a:r>
        </a:p>
      </xdr:txBody>
    </xdr:sp>
    <xdr:clientData fLocksWithSheet="0"/>
  </xdr:oneCellAnchor>
  <xdr:oneCellAnchor>
    <xdr:from>
      <xdr:col>3</xdr:col>
      <xdr:colOff>342900</xdr:colOff>
      <xdr:row>73</xdr:row>
      <xdr:rowOff>228600</xdr:rowOff>
    </xdr:from>
    <xdr:ext cx="9077325" cy="438150"/>
    <xdr:sp macro="" textlink="">
      <xdr:nvSpPr>
        <xdr:cNvPr id="105" name="TextBox 104">
          <a:extLst>
            <a:ext uri="{FF2B5EF4-FFF2-40B4-BE49-F238E27FC236}"/>
          </a:extLst>
        </xdr:cNvPr>
        <xdr:cNvSpPr txBox="1"/>
      </xdr:nvSpPr>
      <xdr:spPr>
        <a:xfrm>
          <a:off x="10238270100" y="46078140"/>
          <a:ext cx="6454140" cy="44958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Use clear &amp; effective written communication</a:t>
          </a:r>
        </a:p>
      </xdr:txBody>
    </xdr:sp>
    <xdr:clientData fLocksWithSheet="0"/>
  </xdr:oneCellAnchor>
  <xdr:oneCellAnchor>
    <xdr:from>
      <xdr:col>5</xdr:col>
      <xdr:colOff>1400175</xdr:colOff>
      <xdr:row>74</xdr:row>
      <xdr:rowOff>676275</xdr:rowOff>
    </xdr:from>
    <xdr:ext cx="3324225" cy="657225"/>
    <xdr:sp macro="" textlink="">
      <xdr:nvSpPr>
        <xdr:cNvPr id="106" name="TextBox 105">
          <a:extLst>
            <a:ext uri="{FF2B5EF4-FFF2-40B4-BE49-F238E27FC236}"/>
          </a:extLst>
        </xdr:cNvPr>
        <xdr:cNvSpPr txBox="1"/>
      </xdr:nvSpPr>
      <xdr:spPr>
        <a:xfrm>
          <a:off x="10237805279" y="47148883"/>
          <a:ext cx="2935653" cy="49090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000"/>
            <a:t>Listen carefully to others</a:t>
          </a:r>
        </a:p>
      </xdr:txBody>
    </xdr:sp>
    <xdr:clientData fLocksWithSheet="0"/>
  </xdr:oneCellAnchor>
  <xdr:oneCellAnchor>
    <xdr:from>
      <xdr:col>3</xdr:col>
      <xdr:colOff>571500</xdr:colOff>
      <xdr:row>74</xdr:row>
      <xdr:rowOff>276225</xdr:rowOff>
    </xdr:from>
    <xdr:ext cx="8753475" cy="504825"/>
    <xdr:sp macro="" textlink="">
      <xdr:nvSpPr>
        <xdr:cNvPr id="107" name="TextBox 106">
          <a:extLst>
            <a:ext uri="{FF2B5EF4-FFF2-40B4-BE49-F238E27FC236}"/>
          </a:extLst>
        </xdr:cNvPr>
        <xdr:cNvSpPr txBox="1"/>
      </xdr:nvSpPr>
      <xdr:spPr>
        <a:xfrm>
          <a:off x="10238369550" y="46747528"/>
          <a:ext cx="6126089" cy="511712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Use clear &amp; effective verbal communication</a:t>
          </a:r>
        </a:p>
      </xdr:txBody>
    </xdr:sp>
    <xdr:clientData fLocksWithSheet="0"/>
  </xdr:oneCellAnchor>
  <xdr:oneCellAnchor>
    <xdr:from>
      <xdr:col>2</xdr:col>
      <xdr:colOff>1685925</xdr:colOff>
      <xdr:row>76</xdr:row>
      <xdr:rowOff>314325</xdr:rowOff>
    </xdr:from>
    <xdr:ext cx="10296525" cy="552450"/>
    <xdr:sp macro="" textlink="">
      <xdr:nvSpPr>
        <xdr:cNvPr id="108" name="TextBox 107">
          <a:extLst>
            <a:ext uri="{FF2B5EF4-FFF2-40B4-BE49-F238E27FC236}"/>
          </a:extLst>
        </xdr:cNvPr>
        <xdr:cNvSpPr txBox="1"/>
      </xdr:nvSpPr>
      <xdr:spPr>
        <a:xfrm>
          <a:off x="9988308852" y="48396313"/>
          <a:ext cx="8640082" cy="71035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Able to prioritize work and manage multiple tasks according to their priority</a:t>
          </a:r>
        </a:p>
      </xdr:txBody>
    </xdr:sp>
    <xdr:clientData fLocksWithSheet="0"/>
  </xdr:oneCellAnchor>
  <xdr:oneCellAnchor>
    <xdr:from>
      <xdr:col>3</xdr:col>
      <xdr:colOff>981075</xdr:colOff>
      <xdr:row>77</xdr:row>
      <xdr:rowOff>266700</xdr:rowOff>
    </xdr:from>
    <xdr:ext cx="8296275" cy="885825"/>
    <xdr:sp macro="" textlink="">
      <xdr:nvSpPr>
        <xdr:cNvPr id="109" name="TextBox 108">
          <a:extLst>
            <a:ext uri="{FF2B5EF4-FFF2-40B4-BE49-F238E27FC236}"/>
          </a:extLst>
        </xdr:cNvPr>
        <xdr:cNvSpPr txBox="1"/>
      </xdr:nvSpPr>
      <xdr:spPr>
        <a:xfrm>
          <a:off x="9988929306" y="49122753"/>
          <a:ext cx="6817361" cy="87799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Can be relied upon &amp; carries out all tasks in timely manner with high quality work</a:t>
          </a:r>
        </a:p>
      </xdr:txBody>
    </xdr:sp>
    <xdr:clientData fLocksWithSheet="0"/>
  </xdr:oneCellAnchor>
  <xdr:oneCellAnchor>
    <xdr:from>
      <xdr:col>3</xdr:col>
      <xdr:colOff>723900</xdr:colOff>
      <xdr:row>78</xdr:row>
      <xdr:rowOff>238125</xdr:rowOff>
    </xdr:from>
    <xdr:ext cx="8410575" cy="838200"/>
    <xdr:sp macro="" textlink="">
      <xdr:nvSpPr>
        <xdr:cNvPr id="110" name="TextBox 109">
          <a:extLst>
            <a:ext uri="{FF2B5EF4-FFF2-40B4-BE49-F238E27FC236}"/>
          </a:extLst>
        </xdr:cNvPr>
        <xdr:cNvSpPr txBox="1"/>
      </xdr:nvSpPr>
      <xdr:spPr>
        <a:xfrm>
          <a:off x="9989075779" y="49944867"/>
          <a:ext cx="6924887" cy="8382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 Able to took initiatives to accomplish tasks without any guidance from supervisor </a:t>
          </a:r>
        </a:p>
      </xdr:txBody>
    </xdr:sp>
    <xdr:clientData fLocksWithSheet="0"/>
  </xdr:oneCellAnchor>
  <xdr:oneCellAnchor>
    <xdr:from>
      <xdr:col>3</xdr:col>
      <xdr:colOff>1752600</xdr:colOff>
      <xdr:row>79</xdr:row>
      <xdr:rowOff>200025</xdr:rowOff>
    </xdr:from>
    <xdr:ext cx="7620000" cy="419100"/>
    <xdr:sp macro="" textlink="">
      <xdr:nvSpPr>
        <xdr:cNvPr id="111" name="TextBox 110">
          <a:extLst>
            <a:ext uri="{FF2B5EF4-FFF2-40B4-BE49-F238E27FC236}"/>
          </a:extLst>
        </xdr:cNvPr>
        <xdr:cNvSpPr txBox="1"/>
      </xdr:nvSpPr>
      <xdr:spPr>
        <a:xfrm>
          <a:off x="9988834480" y="50872814"/>
          <a:ext cx="6141720" cy="42671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000"/>
            <a:t> Exercise self-learning &amp; self-development </a:t>
          </a:r>
        </a:p>
      </xdr:txBody>
    </xdr:sp>
    <xdr:clientData fLocksWithSheet="0"/>
  </xdr:oneCellAnchor>
  <xdr:oneCellAnchor>
    <xdr:from>
      <xdr:col>3</xdr:col>
      <xdr:colOff>1476375</xdr:colOff>
      <xdr:row>80</xdr:row>
      <xdr:rowOff>209550</xdr:rowOff>
    </xdr:from>
    <xdr:ext cx="7753350" cy="466725"/>
    <xdr:sp macro="" textlink="">
      <xdr:nvSpPr>
        <xdr:cNvPr id="112" name="TextBox 111">
          <a:extLst>
            <a:ext uri="{FF2B5EF4-FFF2-40B4-BE49-F238E27FC236}"/>
          </a:extLst>
        </xdr:cNvPr>
        <xdr:cNvSpPr txBox="1"/>
      </xdr:nvSpPr>
      <xdr:spPr>
        <a:xfrm>
          <a:off x="9988962749" y="55458483"/>
          <a:ext cx="6249103" cy="47231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000"/>
            <a:t>Help others for their professional development</a:t>
          </a:r>
        </a:p>
      </xdr:txBody>
    </xdr:sp>
    <xdr:clientData fLocksWithSheet="0"/>
  </xdr:oneCellAnchor>
  <xdr:oneCellAnchor>
    <xdr:from>
      <xdr:col>5</xdr:col>
      <xdr:colOff>628650</xdr:colOff>
      <xdr:row>80</xdr:row>
      <xdr:rowOff>571500</xdr:rowOff>
    </xdr:from>
    <xdr:ext cx="3962400" cy="609600"/>
    <xdr:sp macro="" textlink="">
      <xdr:nvSpPr>
        <xdr:cNvPr id="113" name="TextBox 112">
          <a:extLst>
            <a:ext uri="{FF2B5EF4-FFF2-40B4-BE49-F238E27FC236}"/>
          </a:extLst>
        </xdr:cNvPr>
        <xdr:cNvSpPr txBox="1"/>
      </xdr:nvSpPr>
      <xdr:spPr>
        <a:xfrm>
          <a:off x="9988505550" y="55819039"/>
          <a:ext cx="3691890" cy="627381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2000"/>
            <a:t> Able to face challenges at work.</a:t>
          </a:r>
        </a:p>
      </xdr:txBody>
    </xdr:sp>
    <xdr:clientData fLocksWithSheet="0"/>
  </xdr:oneCellAnchor>
  <xdr:oneCellAnchor>
    <xdr:from>
      <xdr:col>2</xdr:col>
      <xdr:colOff>1781175</xdr:colOff>
      <xdr:row>82</xdr:row>
      <xdr:rowOff>247650</xdr:rowOff>
    </xdr:from>
    <xdr:ext cx="10287000" cy="561975"/>
    <xdr:sp macro="" textlink="">
      <xdr:nvSpPr>
        <xdr:cNvPr id="114" name="TextBox 113">
          <a:extLst>
            <a:ext uri="{FF2B5EF4-FFF2-40B4-BE49-F238E27FC236}"/>
          </a:extLst>
        </xdr:cNvPr>
        <xdr:cNvSpPr txBox="1"/>
      </xdr:nvSpPr>
      <xdr:spPr>
        <a:xfrm>
          <a:off x="9988228268" y="52563608"/>
          <a:ext cx="8627533" cy="5588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 Seeking to reach high level of achievements and innovation during work</a:t>
          </a:r>
        </a:p>
      </xdr:txBody>
    </xdr:sp>
    <xdr:clientData fLocksWithSheet="0"/>
  </xdr:oneCellAnchor>
  <xdr:oneCellAnchor>
    <xdr:from>
      <xdr:col>2</xdr:col>
      <xdr:colOff>1905000</xdr:colOff>
      <xdr:row>83</xdr:row>
      <xdr:rowOff>285750</xdr:rowOff>
    </xdr:from>
    <xdr:ext cx="10115550" cy="590550"/>
    <xdr:sp macro="" textlink="">
      <xdr:nvSpPr>
        <xdr:cNvPr id="115" name="TextBox 114">
          <a:extLst>
            <a:ext uri="{FF2B5EF4-FFF2-40B4-BE49-F238E27FC236}"/>
          </a:extLst>
        </xdr:cNvPr>
        <xdr:cNvSpPr txBox="1"/>
      </xdr:nvSpPr>
      <xdr:spPr>
        <a:xfrm>
          <a:off x="9988278221" y="53204533"/>
          <a:ext cx="8452273" cy="59605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 Committed to working hours and available when needed</a:t>
          </a:r>
        </a:p>
      </xdr:txBody>
    </xdr:sp>
    <xdr:clientData fLocksWithSheet="0"/>
  </xdr:oneCellAnchor>
  <xdr:oneCellAnchor>
    <xdr:from>
      <xdr:col>3</xdr:col>
      <xdr:colOff>323850</xdr:colOff>
      <xdr:row>84</xdr:row>
      <xdr:rowOff>295275</xdr:rowOff>
    </xdr:from>
    <xdr:ext cx="9477375" cy="504825"/>
    <xdr:sp macro="" textlink="">
      <xdr:nvSpPr>
        <xdr:cNvPr id="116" name="TextBox 115">
          <a:extLst>
            <a:ext uri="{FF2B5EF4-FFF2-40B4-BE49-F238E27FC236}"/>
          </a:extLst>
        </xdr:cNvPr>
        <xdr:cNvSpPr txBox="1"/>
      </xdr:nvSpPr>
      <xdr:spPr>
        <a:xfrm>
          <a:off x="9988338334" y="53890334"/>
          <a:ext cx="8061960" cy="51477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 Focused on "Customer Service" while performing duties</a:t>
          </a:r>
        </a:p>
      </xdr:txBody>
    </xdr:sp>
    <xdr:clientData fLocksWithSheet="0"/>
  </xdr:oneCellAnchor>
  <xdr:oneCellAnchor>
    <xdr:from>
      <xdr:col>3</xdr:col>
      <xdr:colOff>1000125</xdr:colOff>
      <xdr:row>88</xdr:row>
      <xdr:rowOff>238125</xdr:rowOff>
    </xdr:from>
    <xdr:ext cx="7715250" cy="523875"/>
    <xdr:sp macro="" textlink="">
      <xdr:nvSpPr>
        <xdr:cNvPr id="117" name="TextBox 116">
          <a:extLst>
            <a:ext uri="{FF2B5EF4-FFF2-40B4-BE49-F238E27FC236}"/>
          </a:extLst>
        </xdr:cNvPr>
        <xdr:cNvSpPr txBox="1"/>
      </xdr:nvSpPr>
      <xdr:spPr>
        <a:xfrm>
          <a:off x="10238971140" y="56159401"/>
          <a:ext cx="5095240" cy="51816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 Delegate authority and follow up the results.</a:t>
          </a:r>
        </a:p>
      </xdr:txBody>
    </xdr:sp>
    <xdr:clientData fLocksWithSheet="0"/>
  </xdr:oneCellAnchor>
  <xdr:oneCellAnchor>
    <xdr:from>
      <xdr:col>3</xdr:col>
      <xdr:colOff>419100</xdr:colOff>
      <xdr:row>89</xdr:row>
      <xdr:rowOff>228600</xdr:rowOff>
    </xdr:from>
    <xdr:ext cx="9163050" cy="314325"/>
    <xdr:sp macro="" textlink="">
      <xdr:nvSpPr>
        <xdr:cNvPr id="119" name="TextBox 118">
          <a:extLst>
            <a:ext uri="{FF2B5EF4-FFF2-40B4-BE49-F238E27FC236}"/>
          </a:extLst>
        </xdr:cNvPr>
        <xdr:cNvSpPr txBox="1"/>
      </xdr:nvSpPr>
      <xdr:spPr>
        <a:xfrm>
          <a:off x="10238110080" y="56669940"/>
          <a:ext cx="6537960" cy="3175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 Provide and support employee development opportunities</a:t>
          </a:r>
        </a:p>
      </xdr:txBody>
    </xdr:sp>
    <xdr:clientData fLocksWithSheet="0"/>
  </xdr:oneCellAnchor>
  <xdr:oneCellAnchor>
    <xdr:from>
      <xdr:col>3</xdr:col>
      <xdr:colOff>95250</xdr:colOff>
      <xdr:row>85</xdr:row>
      <xdr:rowOff>590550</xdr:rowOff>
    </xdr:from>
    <xdr:ext cx="9705975" cy="1238250"/>
    <xdr:sp macro="" textlink="">
      <xdr:nvSpPr>
        <xdr:cNvPr id="120" name="TextBox 119">
          <a:extLst>
            <a:ext uri="{FF2B5EF4-FFF2-40B4-BE49-F238E27FC236}"/>
          </a:extLst>
        </xdr:cNvPr>
        <xdr:cNvSpPr txBox="1"/>
      </xdr:nvSpPr>
      <xdr:spPr>
        <a:xfrm>
          <a:off x="9988341720" y="54955440"/>
          <a:ext cx="8290560" cy="123782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Flexible and able to work on important tasks that involves a high risk and uncertainty</a:t>
          </a:r>
        </a:p>
      </xdr:txBody>
    </xdr:sp>
    <xdr:clientData fLocksWithSheet="0"/>
  </xdr:oneCellAnchor>
  <xdr:oneCellAnchor>
    <xdr:from>
      <xdr:col>3</xdr:col>
      <xdr:colOff>590550</xdr:colOff>
      <xdr:row>86</xdr:row>
      <xdr:rowOff>276225</xdr:rowOff>
    </xdr:from>
    <xdr:ext cx="8639175" cy="800100"/>
    <xdr:sp macro="" textlink="">
      <xdr:nvSpPr>
        <xdr:cNvPr id="121" name="TextBox 120">
          <a:extLst>
            <a:ext uri="{FF2B5EF4-FFF2-40B4-BE49-F238E27FC236}"/>
          </a:extLst>
        </xdr:cNvPr>
        <xdr:cNvSpPr txBox="1"/>
      </xdr:nvSpPr>
      <xdr:spPr>
        <a:xfrm>
          <a:off x="9988974180" y="55891854"/>
          <a:ext cx="7160260" cy="80094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Support and encourage the teamwork to achieve goals even under difficult circumstances</a:t>
          </a:r>
        </a:p>
      </xdr:txBody>
    </xdr:sp>
    <xdr:clientData fLocksWithSheet="0"/>
  </xdr:oneCellAnchor>
  <xdr:oneCellAnchor>
    <xdr:from>
      <xdr:col>3</xdr:col>
      <xdr:colOff>114300</xdr:colOff>
      <xdr:row>87</xdr:row>
      <xdr:rowOff>304800</xdr:rowOff>
    </xdr:from>
    <xdr:ext cx="9772650" cy="571500"/>
    <xdr:sp macro="" textlink="">
      <xdr:nvSpPr>
        <xdr:cNvPr id="122" name="TextBox 121">
          <a:extLst>
            <a:ext uri="{FF2B5EF4-FFF2-40B4-BE49-F238E27FC236}"/>
          </a:extLst>
        </xdr:cNvPr>
        <xdr:cNvSpPr txBox="1"/>
      </xdr:nvSpPr>
      <xdr:spPr>
        <a:xfrm>
          <a:off x="9988242660" y="56887534"/>
          <a:ext cx="8362526" cy="57234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b="1" lang="en-US" sz="2000"/>
            <a:t>Thinking logically and creatively without being influenced by personal bias</a:t>
          </a:r>
        </a:p>
      </xdr:txBody>
    </xdr:sp>
    <xdr:clientData fLocksWithSheet="0"/>
  </xdr:oneCellAnchor>
  <xdr:oneCellAnchor>
    <xdr:from>
      <xdr:col>1</xdr:col>
      <xdr:colOff>704850</xdr:colOff>
      <xdr:row>90</xdr:row>
      <xdr:rowOff>323850</xdr:rowOff>
    </xdr:from>
    <xdr:ext cx="5619750" cy="790575"/>
    <xdr:sp macro="" textlink="">
      <xdr:nvSpPr>
        <xdr:cNvPr id="125" name="TextBox 124">
          <a:extLst>
            <a:ext uri="{FF2B5EF4-FFF2-40B4-BE49-F238E27FC236}"/>
          </a:extLst>
        </xdr:cNvPr>
        <xdr:cNvSpPr txBox="1"/>
      </xdr:nvSpPr>
      <xdr:spPr>
        <a:xfrm>
          <a:off x="10003195640" y="69138800"/>
          <a:ext cx="5623560" cy="81788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l"/>
          <a:r>
            <a:rPr b="1" lang="en-US" sz="2500"/>
            <a:t>Percentage weight total must be 100%</a:t>
          </a:r>
        </a:p>
      </xdr:txBody>
    </xdr:sp>
    <xdr:clientData fLocksWithSheet="0"/>
  </xdr:oneCellAnchor>
  <xdr:oneCellAnchor>
    <xdr:from>
      <xdr:col>1</xdr:col>
      <xdr:colOff>3124200</xdr:colOff>
      <xdr:row>92</xdr:row>
      <xdr:rowOff>57150</xdr:rowOff>
    </xdr:from>
    <xdr:ext cx="6591300" cy="628650"/>
    <xdr:sp macro="" textlink="">
      <xdr:nvSpPr>
        <xdr:cNvPr id="126" name="TextBox 125">
          <a:extLst>
            <a:ext uri="{FF2B5EF4-FFF2-40B4-BE49-F238E27FC236}"/>
          </a:extLst>
        </xdr:cNvPr>
        <xdr:cNvSpPr txBox="1"/>
      </xdr:nvSpPr>
      <xdr:spPr>
        <a:xfrm>
          <a:off x="9996469720" y="63345907"/>
          <a:ext cx="4424680" cy="62822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ar-SA" sz="2400"/>
            <a:t> </a:t>
          </a:r>
          <a:r>
            <a:rPr b="1" lang="en-US" sz="2400"/>
            <a:t>The employee's final result</a:t>
          </a:r>
        </a:p>
      </xdr:txBody>
    </xdr:sp>
    <xdr:clientData fLocksWithSheet="0"/>
  </xdr:oneCellAnchor>
  <xdr:oneCellAnchor>
    <xdr:from>
      <xdr:col>1</xdr:col>
      <xdr:colOff>5591175</xdr:colOff>
      <xdr:row>41</xdr:row>
      <xdr:rowOff>76200</xdr:rowOff>
    </xdr:from>
    <xdr:ext cx="2200275" cy="609600"/>
    <xdr:sp macro="" textlink="">
      <xdr:nvSpPr>
        <xdr:cNvPr id="127" name="سهم إلى اليمين 4">
          <a:extLst>
            <a:ext uri="{FF2B5EF4-FFF2-40B4-BE49-F238E27FC236}"/>
          </a:extLst>
        </xdr:cNvPr>
        <xdr:cNvSpPr/>
      </xdr:nvSpPr>
      <xdr:spPr>
        <a:xfrm rot="10800000">
          <a:off x="10000474483" y="30170845"/>
          <a:ext cx="2408374" cy="613955"/>
        </a:xfrm>
        <a:prstGeom prst="rightArrow">
          <a:avLst/>
        </a:prstGeom>
        <a:gradFill rotWithShape="1">
          <a:gsLst>
            <a:gs pos="0">
              <a:schemeClr val="dk1">
                <a:tint val="50000"/>
                <a:satMod val="30000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 cap="flat" cmpd="sng" w="9525" algn="ctr">
          <a:solidFill>
            <a:schemeClr val="dk1">
              <a:shade val="95000"/>
              <a:satMod val="105000"/>
            </a:schemeClr>
          </a:solidFill>
          <a:prstDash val="soli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anchor="t" rtlCol="1" horzOverflow="clip" vertOverflow="clip"/>
        <a:lstStyle/>
        <a:p>
          <a:pPr lvl="0" rtl="1" algn="r"/>
          <a:endParaRPr lang="ar-SA" sz="1100"/>
        </a:p>
      </xdr:txBody>
    </xdr:sp>
    <xdr:clientData fLocksWithSheet="0"/>
  </xdr:oneCellAnchor>
  <xdr:oneCellAnchor>
    <xdr:from>
      <xdr:col>1</xdr:col>
      <xdr:colOff>2638425</xdr:colOff>
      <xdr:row>68</xdr:row>
      <xdr:rowOff>419100</xdr:rowOff>
    </xdr:from>
    <xdr:ext cx="3400425" cy="542925"/>
    <xdr:sp macro="" textlink="">
      <xdr:nvSpPr>
        <xdr:cNvPr id="128" name="TextBox 127">
          <a:extLst>
            <a:ext uri="{FF2B5EF4-FFF2-40B4-BE49-F238E27FC236}"/>
          </a:extLst>
        </xdr:cNvPr>
        <xdr:cNvSpPr txBox="1"/>
      </xdr:nvSpPr>
      <xdr:spPr>
        <a:xfrm>
          <a:off x="10003487232" y="52797044"/>
          <a:ext cx="3401567" cy="54295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Responsibility</a:t>
          </a:r>
        </a:p>
      </xdr:txBody>
    </xdr:sp>
    <xdr:clientData fLocksWithSheet="0"/>
  </xdr:oneCellAnchor>
  <xdr:oneCellAnchor>
    <xdr:from>
      <xdr:col>1</xdr:col>
      <xdr:colOff>2628900</xdr:colOff>
      <xdr:row>71</xdr:row>
      <xdr:rowOff>971550</xdr:rowOff>
    </xdr:from>
    <xdr:ext cx="2228850" cy="657225"/>
    <xdr:sp macro="" textlink="">
      <xdr:nvSpPr>
        <xdr:cNvPr id="129" name="TextBox 128">
          <a:extLst>
            <a:ext uri="{FF2B5EF4-FFF2-40B4-BE49-F238E27FC236}"/>
          </a:extLst>
        </xdr:cNvPr>
        <xdr:cNvSpPr txBox="1"/>
      </xdr:nvSpPr>
      <xdr:spPr>
        <a:xfrm>
          <a:off x="10003605905" y="52381621"/>
          <a:ext cx="2235690" cy="667852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b="1" lang="en-US" sz="3000"/>
        </a:p>
      </xdr:txBody>
    </xdr:sp>
    <xdr:clientData fLocksWithSheet="0"/>
  </xdr:oneCellAnchor>
  <xdr:oneCellAnchor>
    <xdr:from>
      <xdr:col>1</xdr:col>
      <xdr:colOff>2400300</xdr:colOff>
      <xdr:row>74</xdr:row>
      <xdr:rowOff>647700</xdr:rowOff>
    </xdr:from>
    <xdr:ext cx="3048000" cy="762000"/>
    <xdr:sp macro="" textlink="">
      <xdr:nvSpPr>
        <xdr:cNvPr id="130" name="TextBox 129">
          <a:extLst>
            <a:ext uri="{FF2B5EF4-FFF2-40B4-BE49-F238E27FC236}"/>
          </a:extLst>
        </xdr:cNvPr>
        <xdr:cNvSpPr txBox="1"/>
      </xdr:nvSpPr>
      <xdr:spPr>
        <a:xfrm>
          <a:off x="10004065832" y="57520698"/>
          <a:ext cx="3056891" cy="7747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Communication</a:t>
          </a:r>
        </a:p>
      </xdr:txBody>
    </xdr:sp>
    <xdr:clientData fLocksWithSheet="0"/>
  </xdr:oneCellAnchor>
  <xdr:oneCellAnchor>
    <xdr:from>
      <xdr:col>1</xdr:col>
      <xdr:colOff>2667000</xdr:colOff>
      <xdr:row>78</xdr:row>
      <xdr:rowOff>9525</xdr:rowOff>
    </xdr:from>
    <xdr:ext cx="3267075" cy="914400"/>
    <xdr:sp macro="" textlink="">
      <xdr:nvSpPr>
        <xdr:cNvPr id="131" name="TextBox 130">
          <a:extLst>
            <a:ext uri="{FF2B5EF4-FFF2-40B4-BE49-F238E27FC236}"/>
          </a:extLst>
        </xdr:cNvPr>
        <xdr:cNvSpPr txBox="1"/>
      </xdr:nvSpPr>
      <xdr:spPr>
        <a:xfrm>
          <a:off x="10003588338" y="59930384"/>
          <a:ext cx="3275062" cy="91830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Achievement</a:t>
          </a:r>
        </a:p>
      </xdr:txBody>
    </xdr:sp>
    <xdr:clientData fLocksWithSheet="0"/>
  </xdr:oneCellAnchor>
  <xdr:oneCellAnchor>
    <xdr:from>
      <xdr:col>1</xdr:col>
      <xdr:colOff>2514600</xdr:colOff>
      <xdr:row>80</xdr:row>
      <xdr:rowOff>95250</xdr:rowOff>
    </xdr:from>
    <xdr:ext cx="2981325" cy="514350"/>
    <xdr:sp macro="" textlink="">
      <xdr:nvSpPr>
        <xdr:cNvPr id="132" name="TextBox 131">
          <a:extLst>
            <a:ext uri="{FF2B5EF4-FFF2-40B4-BE49-F238E27FC236}"/>
          </a:extLst>
        </xdr:cNvPr>
        <xdr:cNvSpPr txBox="1"/>
      </xdr:nvSpPr>
      <xdr:spPr>
        <a:xfrm>
          <a:off x="10004029485" y="61671201"/>
          <a:ext cx="2986315" cy="51525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 Development</a:t>
          </a:r>
        </a:p>
      </xdr:txBody>
    </xdr:sp>
    <xdr:clientData fLocksWithSheet="0"/>
  </xdr:oneCellAnchor>
  <xdr:oneCellAnchor>
    <xdr:from>
      <xdr:col>1</xdr:col>
      <xdr:colOff>1771650</xdr:colOff>
      <xdr:row>83</xdr:row>
      <xdr:rowOff>495300</xdr:rowOff>
    </xdr:from>
    <xdr:ext cx="4457700" cy="752475"/>
    <xdr:sp macro="" textlink="">
      <xdr:nvSpPr>
        <xdr:cNvPr id="133" name="TextBox 132">
          <a:extLst>
            <a:ext uri="{FF2B5EF4-FFF2-40B4-BE49-F238E27FC236}"/>
          </a:extLst>
        </xdr:cNvPr>
        <xdr:cNvSpPr txBox="1"/>
      </xdr:nvSpPr>
      <xdr:spPr>
        <a:xfrm>
          <a:off x="10003289832" y="63794066"/>
          <a:ext cx="4462568" cy="74733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Employee Commitment </a:t>
          </a:r>
        </a:p>
      </xdr:txBody>
    </xdr:sp>
    <xdr:clientData fLocksWithSheet="0"/>
  </xdr:oneCellAnchor>
  <xdr:oneCellAnchor>
    <xdr:from>
      <xdr:col>1</xdr:col>
      <xdr:colOff>2886075</xdr:colOff>
      <xdr:row>87</xdr:row>
      <xdr:rowOff>323850</xdr:rowOff>
    </xdr:from>
    <xdr:ext cx="2562225" cy="828675"/>
    <xdr:sp macro="" textlink="">
      <xdr:nvSpPr>
        <xdr:cNvPr id="134" name="TextBox 133">
          <a:extLst>
            <a:ext uri="{FF2B5EF4-FFF2-40B4-BE49-F238E27FC236}"/>
          </a:extLst>
        </xdr:cNvPr>
        <xdr:cNvSpPr txBox="1"/>
      </xdr:nvSpPr>
      <xdr:spPr>
        <a:xfrm>
          <a:off x="10004069400" y="67159686"/>
          <a:ext cx="2570964" cy="83611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Leadership</a:t>
          </a:r>
        </a:p>
      </xdr:txBody>
    </xdr:sp>
    <xdr:clientData fLocksWithSheet="0"/>
  </xdr:oneCellAnchor>
  <xdr:oneCellAnchor>
    <xdr:from>
      <xdr:col>1</xdr:col>
      <xdr:colOff>2228850</xdr:colOff>
      <xdr:row>72</xdr:row>
      <xdr:rowOff>276225</xdr:rowOff>
    </xdr:from>
    <xdr:ext cx="3762375" cy="666750"/>
    <xdr:sp macro="" textlink="">
      <xdr:nvSpPr>
        <xdr:cNvPr id="135" name="TextBox 134">
          <a:extLst>
            <a:ext uri="{FF2B5EF4-FFF2-40B4-BE49-F238E27FC236}"/>
          </a:extLst>
        </xdr:cNvPr>
        <xdr:cNvSpPr txBox="1"/>
      </xdr:nvSpPr>
      <xdr:spPr>
        <a:xfrm>
          <a:off x="10003532372" y="55600600"/>
          <a:ext cx="3762828" cy="668142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 fLocksWithSheet="0"/>
  </xdr:oneCellAnchor>
  <xdr:oneCellAnchor>
    <xdr:from>
      <xdr:col>1</xdr:col>
      <xdr:colOff>1219200</xdr:colOff>
      <xdr:row>95</xdr:row>
      <xdr:rowOff>0</xdr:rowOff>
    </xdr:from>
    <xdr:ext cx="6638925" cy="657225"/>
    <xdr:sp macro="" textlink="">
      <xdr:nvSpPr>
        <xdr:cNvPr id="137" name="TextBox 136">
          <a:extLst>
            <a:ext uri="{FF2B5EF4-FFF2-40B4-BE49-F238E27FC236}"/>
          </a:extLst>
        </xdr:cNvPr>
        <xdr:cNvSpPr txBox="1"/>
      </xdr:nvSpPr>
      <xdr:spPr>
        <a:xfrm>
          <a:off x="10001453200" y="71323200"/>
          <a:ext cx="6858000" cy="6604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200"/>
            <a:t> </a:t>
          </a:r>
          <a:r>
            <a:rPr b="1" lang="en-US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b="1" lang="en-US" sz="3200"/>
        </a:p>
      </xdr:txBody>
    </xdr:sp>
    <xdr:clientData fLocksWithSheet="0"/>
  </xdr:oneCellAnchor>
  <xdr:oneCellAnchor>
    <xdr:from>
      <xdr:col>2</xdr:col>
      <xdr:colOff>1847850</xdr:colOff>
      <xdr:row>94</xdr:row>
      <xdr:rowOff>628650</xdr:rowOff>
    </xdr:from>
    <xdr:ext cx="3190875" cy="819150"/>
    <xdr:sp macro="" textlink="">
      <xdr:nvSpPr>
        <xdr:cNvPr id="138" name="TextBox 137">
          <a:extLst>
            <a:ext uri="{FF2B5EF4-FFF2-40B4-BE49-F238E27FC236}"/>
          </a:extLst>
        </xdr:cNvPr>
        <xdr:cNvSpPr txBox="1"/>
      </xdr:nvSpPr>
      <xdr:spPr>
        <a:xfrm>
          <a:off x="9996855800" y="71318968"/>
          <a:ext cx="3302000" cy="842432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500"/>
            <a:t> </a:t>
          </a:r>
          <a:r>
            <a:rPr b="1" lang="en-US" sz="2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b="1" lang="en-US" sz="2500"/>
        </a:p>
      </xdr:txBody>
    </xdr:sp>
    <xdr:clientData fLocksWithSheet="0"/>
  </xdr:oneCellAnchor>
  <xdr:oneCellAnchor>
    <xdr:from>
      <xdr:col>6</xdr:col>
      <xdr:colOff>2486025</xdr:colOff>
      <xdr:row>94</xdr:row>
      <xdr:rowOff>0</xdr:rowOff>
    </xdr:from>
    <xdr:ext cx="3876675" cy="581025"/>
    <xdr:sp macro="" textlink="">
      <xdr:nvSpPr>
        <xdr:cNvPr id="139" name="TextBox 138">
          <a:extLst>
            <a:ext uri="{FF2B5EF4-FFF2-40B4-BE49-F238E27FC236}"/>
          </a:extLst>
        </xdr:cNvPr>
        <xdr:cNvSpPr txBox="1"/>
      </xdr:nvSpPr>
      <xdr:spPr>
        <a:xfrm>
          <a:off x="9985959200" y="70688201"/>
          <a:ext cx="4038600" cy="5842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Employee's Signature:</a:t>
          </a:r>
        </a:p>
      </xdr:txBody>
    </xdr:sp>
    <xdr:clientData fLocksWithSheet="0"/>
  </xdr:oneCellAnchor>
  <xdr:oneCellAnchor>
    <xdr:from>
      <xdr:col>6</xdr:col>
      <xdr:colOff>2505075</xdr:colOff>
      <xdr:row>95</xdr:row>
      <xdr:rowOff>0</xdr:rowOff>
    </xdr:from>
    <xdr:ext cx="3657600" cy="657225"/>
    <xdr:sp macro="" textlink="">
      <xdr:nvSpPr>
        <xdr:cNvPr id="140" name="TextBox 139">
          <a:extLst>
            <a:ext uri="{FF2B5EF4-FFF2-40B4-BE49-F238E27FC236}"/>
          </a:extLst>
        </xdr:cNvPr>
        <xdr:cNvSpPr txBox="1"/>
      </xdr:nvSpPr>
      <xdr:spPr>
        <a:xfrm>
          <a:off x="9985070200" y="71323199"/>
          <a:ext cx="3818465" cy="660401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en-US" sz="3000"/>
            <a:t> HR Manger signature:</a:t>
          </a:r>
        </a:p>
      </xdr:txBody>
    </xdr:sp>
    <xdr:clientData fLocksWithSheet="0"/>
  </xdr:oneCellAnchor>
  <xdr:oneCellAnchor>
    <xdr:from>
      <xdr:col>2</xdr:col>
      <xdr:colOff>9525</xdr:colOff>
      <xdr:row>50</xdr:row>
      <xdr:rowOff>152400</xdr:rowOff>
    </xdr:from>
    <xdr:ext cx="2028825" cy="504825"/>
    <xdr:sp macro="" textlink="">
      <xdr:nvSpPr>
        <xdr:cNvPr id="136" name="TextBox 37">
          <a:extLst>
            <a:ext uri="{FF2B5EF4-FFF2-40B4-BE49-F238E27FC236}"/>
          </a:extLst>
        </xdr:cNvPr>
        <xdr:cNvSpPr txBox="1"/>
      </xdr:nvSpPr>
      <xdr:spPr>
        <a:xfrm>
          <a:off x="9998920458" y="35365509"/>
          <a:ext cx="2031274" cy="51380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b="1" lang="en-US" sz="2000"/>
        </a:p>
      </xdr:txBody>
    </xdr:sp>
    <xdr:clientData fLocksWithSheet="0"/>
  </xdr:oneCellAnchor>
  <xdr:oneCellAnchor>
    <xdr:from>
      <xdr:col>2</xdr:col>
      <xdr:colOff>333375</xdr:colOff>
      <xdr:row>51</xdr:row>
      <xdr:rowOff>95250</xdr:rowOff>
    </xdr:from>
    <xdr:ext cx="1419225" cy="390525"/>
    <xdr:sp macro="" textlink="">
      <xdr:nvSpPr>
        <xdr:cNvPr id="141" name="TextBox 37">
          <a:extLst>
            <a:ext uri="{FF2B5EF4-FFF2-40B4-BE49-F238E27FC236}"/>
          </a:extLst>
        </xdr:cNvPr>
        <xdr:cNvSpPr txBox="1"/>
      </xdr:nvSpPr>
      <xdr:spPr>
        <a:xfrm>
          <a:off x="9999203486" y="35372493"/>
          <a:ext cx="1427033" cy="39796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/>
            <a:t>Job Title</a:t>
          </a:r>
        </a:p>
      </xdr:txBody>
    </xdr:sp>
    <xdr:clientData fLocksWithSheet="0"/>
  </xdr:oneCellAnchor>
  <xdr:oneCellAnchor>
    <xdr:from>
      <xdr:col>2</xdr:col>
      <xdr:colOff>133350</xdr:colOff>
      <xdr:row>52</xdr:row>
      <xdr:rowOff>28575</xdr:rowOff>
    </xdr:from>
    <xdr:ext cx="1971675" cy="466725"/>
    <xdr:sp macro="" textlink="">
      <xdr:nvSpPr>
        <xdr:cNvPr id="142" name="TextBox 37">
          <a:extLst>
            <a:ext uri="{FF2B5EF4-FFF2-40B4-BE49-F238E27FC236}"/>
          </a:extLst>
        </xdr:cNvPr>
        <xdr:cNvSpPr txBox="1"/>
      </xdr:nvSpPr>
      <xdr:spPr>
        <a:xfrm>
          <a:off x="9998855143" y="35869126"/>
          <a:ext cx="1976363" cy="46738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ID#</a:t>
          </a:r>
          <a:endParaRPr b="1" lang="en-US" sz="2000"/>
        </a:p>
      </xdr:txBody>
    </xdr:sp>
    <xdr:clientData fLocksWithSheet="0"/>
  </xdr:oneCellAnchor>
  <xdr:oneCellAnchor>
    <xdr:from>
      <xdr:col>7</xdr:col>
      <xdr:colOff>57150</xdr:colOff>
      <xdr:row>101</xdr:row>
      <xdr:rowOff>9525</xdr:rowOff>
    </xdr:from>
    <xdr:ext cx="3448050" cy="904875"/>
    <xdr:sp macro="" textlink="">
      <xdr:nvSpPr>
        <xdr:cNvPr id="143" name="TextBox 37">
          <a:extLst>
            <a:ext uri="{FF2B5EF4-FFF2-40B4-BE49-F238E27FC236}"/>
          </a:extLst>
        </xdr:cNvPr>
        <xdr:cNvSpPr txBox="1"/>
      </xdr:nvSpPr>
      <xdr:spPr>
        <a:xfrm>
          <a:off x="9985117371" y="71773785"/>
          <a:ext cx="3505200" cy="921015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/General Deparetment</a:t>
          </a:r>
          <a:endParaRPr b="1" lang="en-US" sz="2000"/>
        </a:p>
      </xdr:txBody>
    </xdr:sp>
    <xdr:clientData fLocksWithSheet="0"/>
  </xdr:oneCellAnchor>
  <xdr:oneCellAnchor>
    <xdr:from>
      <xdr:col>7</xdr:col>
      <xdr:colOff>219075</xdr:colOff>
      <xdr:row>102</xdr:row>
      <xdr:rowOff>104775</xdr:rowOff>
    </xdr:from>
    <xdr:ext cx="2809875" cy="495300"/>
    <xdr:sp macro="" textlink="">
      <xdr:nvSpPr>
        <xdr:cNvPr id="144" name="TextBox 37">
          <a:extLst>
            <a:ext uri="{FF2B5EF4-FFF2-40B4-BE49-F238E27FC236}"/>
          </a:extLst>
        </xdr:cNvPr>
        <xdr:cNvSpPr txBox="1"/>
      </xdr:nvSpPr>
      <xdr:spPr>
        <a:xfrm>
          <a:off x="9985284407" y="69160813"/>
          <a:ext cx="2859193" cy="50292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b="1" lang="en-US" sz="2000"/>
        </a:p>
      </xdr:txBody>
    </xdr:sp>
    <xdr:clientData fLocksWithSheet="0"/>
  </xdr:oneCellAnchor>
  <xdr:oneCellAnchor>
    <xdr:from>
      <xdr:col>7</xdr:col>
      <xdr:colOff>228600</xdr:colOff>
      <xdr:row>103</xdr:row>
      <xdr:rowOff>104775</xdr:rowOff>
    </xdr:from>
    <xdr:ext cx="2886075" cy="638175"/>
    <xdr:sp macro="" textlink="">
      <xdr:nvSpPr>
        <xdr:cNvPr id="145" name="TextBox 37">
          <a:extLst>
            <a:ext uri="{FF2B5EF4-FFF2-40B4-BE49-F238E27FC236}"/>
          </a:extLst>
        </xdr:cNvPr>
        <xdr:cNvSpPr txBox="1"/>
      </xdr:nvSpPr>
      <xdr:spPr>
        <a:xfrm>
          <a:off x="9985192121" y="69806502"/>
          <a:ext cx="2936240" cy="63277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b="1" lang="ar-SA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en-US" sz="2000"/>
        </a:p>
      </xdr:txBody>
    </xdr:sp>
    <xdr:clientData fLocksWithSheet="0"/>
  </xdr:oneCellAnchor>
  <xdr:oneCellAnchor>
    <xdr:from>
      <xdr:col>6</xdr:col>
      <xdr:colOff>2133600</xdr:colOff>
      <xdr:row>104</xdr:row>
      <xdr:rowOff>0</xdr:rowOff>
    </xdr:from>
    <xdr:ext cx="3638550" cy="590550"/>
    <xdr:sp macro="" textlink="">
      <xdr:nvSpPr>
        <xdr:cNvPr id="147" name="TextBox 12">
          <a:extLst>
            <a:ext uri="{FF2B5EF4-FFF2-40B4-BE49-F238E27FC236}"/>
          </a:extLst>
        </xdr:cNvPr>
        <xdr:cNvSpPr txBox="1"/>
      </xdr:nvSpPr>
      <xdr:spPr>
        <a:xfrm>
          <a:off x="9985196354" y="70295346"/>
          <a:ext cx="3760046" cy="58758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indent="0" lvl="0" marL="0" rtl="1" algn="l"/>
          <a:r>
            <a:rPr b="1" lang="en-US" sz="2800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 fLocksWithSheet="0"/>
  </xdr:oneCellAnchor>
  <xdr:oneCellAnchor>
    <xdr:from>
      <xdr:col>4</xdr:col>
      <xdr:colOff>95250</xdr:colOff>
      <xdr:row>105</xdr:row>
      <xdr:rowOff>352425</xdr:rowOff>
    </xdr:from>
    <xdr:ext cx="10429875" cy="904875"/>
    <xdr:sp macro="" textlink="">
      <xdr:nvSpPr>
        <xdr:cNvPr id="148" name="مربع نص 51">
          <a:extLst>
            <a:ext uri="{FF2B5EF4-FFF2-40B4-BE49-F238E27FC236}"/>
          </a:extLst>
        </xdr:cNvPr>
        <xdr:cNvSpPr txBox="1"/>
      </xdr:nvSpPr>
      <xdr:spPr>
        <a:xfrm>
          <a:off x="9986441800" y="77724001"/>
          <a:ext cx="10670540" cy="9144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l"/>
          <a:r>
            <a:rPr lang="ar-SA" sz="3000"/>
            <a:t> </a:t>
          </a:r>
          <a:r>
            <a:rPr lang="en-US" sz="3000"/>
            <a:t>Deserve (      )   Not deserve (    )     On probation (     )</a:t>
          </a:r>
          <a:endParaRPr lang="ar-SA" sz="3000"/>
        </a:p>
      </xdr:txBody>
    </xdr:sp>
    <xdr:clientData fLocksWithSheet="0"/>
  </xdr:oneCellAnchor>
  <xdr:oneCellAnchor>
    <xdr:from>
      <xdr:col>3</xdr:col>
      <xdr:colOff>1571625</xdr:colOff>
      <xdr:row>103</xdr:row>
      <xdr:rowOff>628650</xdr:rowOff>
    </xdr:from>
    <xdr:ext cx="8134350" cy="704850"/>
    <xdr:sp macro="" textlink="">
      <xdr:nvSpPr>
        <xdr:cNvPr id="149" name="مربع نص 51">
          <a:extLst>
            <a:ext uri="{FF2B5EF4-FFF2-40B4-BE49-F238E27FC236}"/>
          </a:extLst>
        </xdr:cNvPr>
        <xdr:cNvSpPr txBox="1"/>
      </xdr:nvSpPr>
      <xdr:spPr>
        <a:xfrm>
          <a:off x="9989896200" y="76936600"/>
          <a:ext cx="8331200" cy="7112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l"/>
          <a:r>
            <a:rPr lang="ar-SA" sz="3000"/>
            <a:t>يستحق (    )       لا يستحق  (    )     في فترة التجربة  (    )</a:t>
          </a:r>
        </a:p>
      </xdr:txBody>
    </xdr:sp>
    <xdr:clientData fLocksWithSheet="0"/>
  </xdr:oneCellAnchor>
  <xdr:oneCellAnchor>
    <xdr:from>
      <xdr:col>0</xdr:col>
      <xdr:colOff>161925</xdr:colOff>
      <xdr:row>105</xdr:row>
      <xdr:rowOff>219075</xdr:rowOff>
    </xdr:from>
    <xdr:ext cx="11258550" cy="428625"/>
    <xdr:sp macro="" textlink="">
      <xdr:nvSpPr>
        <xdr:cNvPr id="150" name="مربع نص 50">
          <a:extLst>
            <a:ext uri="{FF2B5EF4-FFF2-40B4-BE49-F238E27FC236}"/>
          </a:extLst>
        </xdr:cNvPr>
        <xdr:cNvSpPr txBox="1"/>
      </xdr:nvSpPr>
      <xdr:spPr>
        <a:xfrm>
          <a:off x="9999621437" y="77592766"/>
          <a:ext cx="11593829" cy="433281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l"/>
          <a:r>
            <a:rPr b="0" lang="en-US" sz="3200">
              <a:cs typeface="+mn-cs"/>
            </a:rPr>
            <a:t>Performance</a:t>
          </a:r>
          <a:r>
            <a:rPr b="0" lang="en-US" sz="3200">
              <a:cs typeface="+mn-cs"/>
            </a:rPr>
            <a:t> Period:    Annually (       )        Semiannual revision (      )</a:t>
          </a:r>
          <a:r>
            <a:rPr b="0" lang="ar-SA" sz="3200">
              <a:cs typeface="+mn-cs"/>
            </a:rPr>
            <a:t> </a:t>
          </a:r>
          <a:r>
            <a:rPr b="0" lang="en-US" sz="3200">
              <a:cs typeface="+mn-cs"/>
            </a:rPr>
            <a:t> </a:t>
          </a:r>
          <a:endParaRPr b="0" lang="ar-SA" sz="3200">
            <a:cs typeface="+mn-cs"/>
          </a:endParaRPr>
        </a:p>
      </xdr:txBody>
    </xdr:sp>
    <xdr:clientData fLocksWithSheet="0"/>
  </xdr:oneCellAnchor>
  <xdr:oneCellAnchor>
    <xdr:from>
      <xdr:col>5</xdr:col>
      <xdr:colOff>1781175</xdr:colOff>
      <xdr:row>110</xdr:row>
      <xdr:rowOff>123825</xdr:rowOff>
    </xdr:from>
    <xdr:ext cx="6324600" cy="838200"/>
    <xdr:sp macro="" textlink="">
      <xdr:nvSpPr>
        <xdr:cNvPr id="154" name="مربع نص 52">
          <a:extLst>
            <a:ext uri="{FF2B5EF4-FFF2-40B4-BE49-F238E27FC236}"/>
          </a:extLst>
        </xdr:cNvPr>
        <xdr:cNvSpPr txBox="1"/>
      </xdr:nvSpPr>
      <xdr:spPr>
        <a:xfrm>
          <a:off x="9986288764" y="82021680"/>
          <a:ext cx="6494568" cy="8382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defTabSz="914400" eaLnBrk="1" hangingPunct="1" indent="0" latinLnBrk="0" lvl="0" marL="0" marR="0" rtl="1" algn="l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b="1" 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b="1" 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b="1" lang="ar-SA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b="1" lang="ar-SA" sz="2400"/>
        </a:p>
      </xdr:txBody>
    </xdr:sp>
    <xdr:clientData fLocksWithSheet="0"/>
  </xdr:oneCellAnchor>
  <xdr:oneCellAnchor>
    <xdr:from>
      <xdr:col>2</xdr:col>
      <xdr:colOff>933450</xdr:colOff>
      <xdr:row>112</xdr:row>
      <xdr:rowOff>266700</xdr:rowOff>
    </xdr:from>
    <xdr:ext cx="14478000" cy="552450"/>
    <xdr:sp macro="" textlink="">
      <xdr:nvSpPr>
        <xdr:cNvPr id="157" name="مربع نص 53">
          <a:extLst>
            <a:ext uri="{FF2B5EF4-FFF2-40B4-BE49-F238E27FC236}"/>
          </a:extLst>
        </xdr:cNvPr>
        <xdr:cNvSpPr txBox="1"/>
      </xdr:nvSpPr>
      <xdr:spPr>
        <a:xfrm>
          <a:off x="9985144586" y="75512023"/>
          <a:ext cx="14882222" cy="5461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l"/>
          <a:r>
            <a:rPr b="1" 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total result in both fraction value (before approximate) and as integral value (after approximate) </a:t>
          </a:r>
          <a:endParaRPr b="1" lang="ar-SA" sz="2400"/>
        </a:p>
      </xdr:txBody>
    </xdr:sp>
    <xdr:clientData fLocksWithSheet="0"/>
  </xdr:oneCellAnchor>
  <xdr:oneCellAnchor>
    <xdr:from>
      <xdr:col>2</xdr:col>
      <xdr:colOff>1057275</xdr:colOff>
      <xdr:row>113</xdr:row>
      <xdr:rowOff>323850</xdr:rowOff>
    </xdr:from>
    <xdr:ext cx="14335125" cy="714375"/>
    <xdr:sp macro="" textlink="">
      <xdr:nvSpPr>
        <xdr:cNvPr id="158" name="مربع نص 54">
          <a:extLst>
            <a:ext uri="{FF2B5EF4-FFF2-40B4-BE49-F238E27FC236}"/>
          </a:extLst>
        </xdr:cNvPr>
        <xdr:cNvSpPr txBox="1"/>
      </xdr:nvSpPr>
      <xdr:spPr>
        <a:xfrm>
          <a:off x="9985165632" y="76331355"/>
          <a:ext cx="14734902" cy="7112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defTabSz="914400" eaLnBrk="1" hangingPunct="1" indent="0" latinLnBrk="0" lvl="0" marL="0" marR="0" rtl="1" algn="l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b="1" lang="en-US" sz="2400"/>
            <a:t> </a:t>
          </a:r>
          <a:endParaRPr b="1" lang="ar-SA" sz="2400"/>
        </a:p>
      </xdr:txBody>
    </xdr:sp>
    <xdr:clientData fLocksWithSheet="0"/>
  </xdr:oneCellAnchor>
  <xdr:oneCellAnchor>
    <xdr:from>
      <xdr:col>2</xdr:col>
      <xdr:colOff>2076450</xdr:colOff>
      <xdr:row>115</xdr:row>
      <xdr:rowOff>533400</xdr:rowOff>
    </xdr:from>
    <xdr:ext cx="2562225" cy="885825"/>
    <xdr:sp macro="" textlink="">
      <xdr:nvSpPr>
        <xdr:cNvPr id="167" name="مربع نص 55">
          <a:extLst>
            <a:ext uri="{FF2B5EF4-FFF2-40B4-BE49-F238E27FC236}"/>
          </a:extLst>
        </xdr:cNvPr>
        <xdr:cNvSpPr txBox="1"/>
      </xdr:nvSpPr>
      <xdr:spPr>
        <a:xfrm>
          <a:off x="9997313000" y="86233001"/>
          <a:ext cx="2616200" cy="8890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ctr"/>
          <a:r>
            <a:rPr b="1" lang="en-US" sz="2000"/>
            <a:t>The result</a:t>
          </a:r>
          <a:r>
            <a:rPr b="1" lang="en-US" sz="2000"/>
            <a:t> </a:t>
          </a: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b="1" lang="ar-SA" sz="2000"/>
        </a:p>
      </xdr:txBody>
    </xdr:sp>
    <xdr:clientData fLocksWithSheet="0"/>
  </xdr:oneCellAnchor>
  <xdr:oneCellAnchor>
    <xdr:from>
      <xdr:col>4</xdr:col>
      <xdr:colOff>1038225</xdr:colOff>
      <xdr:row>115</xdr:row>
      <xdr:rowOff>533400</xdr:rowOff>
    </xdr:from>
    <xdr:ext cx="3152775" cy="533400"/>
    <xdr:sp macro="" textlink="">
      <xdr:nvSpPr>
        <xdr:cNvPr id="168" name="مربع نص 56">
          <a:extLst>
            <a:ext uri="{FF2B5EF4-FFF2-40B4-BE49-F238E27FC236}"/>
          </a:extLst>
        </xdr:cNvPr>
        <xdr:cNvSpPr txBox="1"/>
      </xdr:nvSpPr>
      <xdr:spPr>
        <a:xfrm>
          <a:off x="9992944200" y="86207600"/>
          <a:ext cx="3225800" cy="5334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r"/>
          <a:r>
            <a:rPr b="1" lang="en-US" sz="3000"/>
            <a:t>Justification</a:t>
          </a:r>
          <a:r>
            <a:rPr b="1" lang="en-US" sz="3000">
              <a:sym typeface="Wingdings 2" panose="05020102010507070707" pitchFamily="18" charset="2"/>
            </a:rPr>
            <a:t></a:t>
          </a:r>
          <a:endParaRPr b="1" lang="ar-SA" sz="3000"/>
        </a:p>
      </xdr:txBody>
    </xdr:sp>
    <xdr:clientData fLocksWithSheet="0"/>
  </xdr:oneCellAnchor>
  <xdr:oneCellAnchor>
    <xdr:from>
      <xdr:col>6</xdr:col>
      <xdr:colOff>190500</xdr:colOff>
      <xdr:row>115</xdr:row>
      <xdr:rowOff>447675</xdr:rowOff>
    </xdr:from>
    <xdr:ext cx="5143500" cy="638175"/>
    <xdr:sp macro="" textlink="">
      <xdr:nvSpPr>
        <xdr:cNvPr id="169" name="مربع نص 57">
          <a:extLst>
            <a:ext uri="{FF2B5EF4-FFF2-40B4-BE49-F238E27FC236}"/>
          </a:extLst>
        </xdr:cNvPr>
        <xdr:cNvSpPr txBox="1"/>
      </xdr:nvSpPr>
      <xdr:spPr>
        <a:xfrm>
          <a:off x="9987026000" y="86125694"/>
          <a:ext cx="5263741" cy="640706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l"/>
          <a:r>
            <a:rPr b="1"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Supporting documentation</a:t>
          </a:r>
          <a:r>
            <a:rPr b="1"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</a:t>
          </a:r>
          <a:endParaRPr b="1" lang="ar-SA" sz="3000"/>
        </a:p>
      </xdr:txBody>
    </xdr:sp>
    <xdr:clientData fLocksWithSheet="0"/>
  </xdr:oneCellAnchor>
  <xdr:oneCellAnchor>
    <xdr:from>
      <xdr:col>1</xdr:col>
      <xdr:colOff>2686050</xdr:colOff>
      <xdr:row>115</xdr:row>
      <xdr:rowOff>542925</xdr:rowOff>
    </xdr:from>
    <xdr:ext cx="2428875" cy="590550"/>
    <xdr:sp macro="" textlink="">
      <xdr:nvSpPr>
        <xdr:cNvPr id="170" name="مربع نص 59">
          <a:extLst>
            <a:ext uri="{FF2B5EF4-FFF2-40B4-BE49-F238E27FC236}"/>
          </a:extLst>
        </xdr:cNvPr>
        <xdr:cNvSpPr txBox="1"/>
      </xdr:nvSpPr>
      <xdr:spPr>
        <a:xfrm>
          <a:off x="10004400659" y="86249086"/>
          <a:ext cx="2437341" cy="59351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/>
          <a:r>
            <a:rPr b="1" lang="en-US" sz="30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Final</a:t>
          </a:r>
          <a:r>
            <a:rPr b="1" lang="en-US" sz="30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result</a:t>
          </a:r>
          <a:endParaRPr lang="en-US" sz="3000">
            <a:solidFill>
              <a:schemeClr val="accent1">
                <a:lumMod val="50000"/>
              </a:schemeClr>
            </a:solidFill>
            <a:effectLst/>
          </a:endParaRPr>
        </a:p>
      </xdr:txBody>
    </xdr:sp>
    <xdr:clientData fLocksWithSheet="0"/>
  </xdr:oneCellAnchor>
  <xdr:oneCellAnchor>
    <xdr:from>
      <xdr:col>0</xdr:col>
      <xdr:colOff>304800</xdr:colOff>
      <xdr:row>115</xdr:row>
      <xdr:rowOff>514350</xdr:rowOff>
    </xdr:from>
    <xdr:ext cx="952500" cy="352425"/>
    <xdr:sp macro="" textlink="">
      <xdr:nvSpPr>
        <xdr:cNvPr id="171" name="مربع نص 60">
          <a:extLst>
            <a:ext uri="{FF2B5EF4-FFF2-40B4-BE49-F238E27FC236}"/>
          </a:extLst>
        </xdr:cNvPr>
        <xdr:cNvSpPr txBox="1"/>
      </xdr:nvSpPr>
      <xdr:spPr>
        <a:xfrm>
          <a:off x="10010122220" y="86189819"/>
          <a:ext cx="952500" cy="35743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ctr"/>
          <a:r>
            <a:rPr b="1" lang="en-US" sz="2000"/>
            <a:t>Rank</a:t>
          </a:r>
          <a:endParaRPr b="1" lang="ar-SA" sz="2000"/>
        </a:p>
      </xdr:txBody>
    </xdr:sp>
    <xdr:clientData fLocksWithSheet="0"/>
  </xdr:oneCellAnchor>
  <xdr:oneCellAnchor>
    <xdr:from>
      <xdr:col>1</xdr:col>
      <xdr:colOff>7172325</xdr:colOff>
      <xdr:row>115</xdr:row>
      <xdr:rowOff>552450</xdr:rowOff>
    </xdr:from>
    <xdr:ext cx="2466975" cy="1028700"/>
    <xdr:sp macro="" textlink="">
      <xdr:nvSpPr>
        <xdr:cNvPr id="172" name="مربع نص 55">
          <a:extLst>
            <a:ext uri="{FF2B5EF4-FFF2-40B4-BE49-F238E27FC236}"/>
          </a:extLst>
        </xdr:cNvPr>
        <xdr:cNvSpPr txBox="1"/>
      </xdr:nvSpPr>
      <xdr:spPr>
        <a:xfrm>
          <a:off x="9999618843" y="86258401"/>
          <a:ext cx="2734242" cy="10160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ctr"/>
          <a:r>
            <a:rPr b="1" lang="en-US" sz="2000"/>
            <a:t>The result</a:t>
          </a:r>
          <a:r>
            <a:rPr b="1" lang="en-US" sz="2000"/>
            <a:t>     </a:t>
          </a:r>
          <a:r>
            <a:rPr b="1" lang="ar-SA" sz="2000"/>
            <a:t>         </a:t>
          </a:r>
          <a:r>
            <a:rPr b="1" lang="en-US" sz="2000"/>
            <a:t> </a:t>
          </a:r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b="1" lang="ar-SA" sz="2000"/>
        </a:p>
      </xdr:txBody>
    </xdr:sp>
    <xdr:clientData fLocksWithSheet="0"/>
  </xdr:oneCellAnchor>
  <xdr:oneCellAnchor>
    <xdr:from>
      <xdr:col>0</xdr:col>
      <xdr:colOff>209550</xdr:colOff>
      <xdr:row>136</xdr:row>
      <xdr:rowOff>266700</xdr:rowOff>
    </xdr:from>
    <xdr:ext cx="14973300" cy="742950"/>
    <xdr:sp macro="" textlink="">
      <xdr:nvSpPr>
        <xdr:cNvPr id="5" name="TextBox 4">
          <a:extLst>
            <a:ext uri="{FF2B5EF4-FFF2-40B4-BE49-F238E27FC236}"/>
          </a:extLst>
        </xdr:cNvPr>
        <xdr:cNvSpPr txBox="1"/>
      </xdr:nvSpPr>
      <xdr:spPr>
        <a:xfrm>
          <a:off x="9994696800" y="99352100"/>
          <a:ext cx="15379700" cy="7493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lang="ar-SA" sz="3500">
              <a:sym typeface="Wingdings 2" panose="05020102010507070707" pitchFamily="18" charset="2"/>
            </a:rPr>
            <a:t> </a:t>
          </a:r>
          <a:r>
            <a:rPr lang="ar-SA" sz="3500"/>
            <a:t>ترفق ورقة خارجية إضافية</a:t>
          </a:r>
          <a:r>
            <a:rPr lang="ar-SA" sz="3500"/>
            <a:t> </a:t>
          </a:r>
          <a:r>
            <a:rPr lang="ar-SA" sz="3500"/>
            <a:t>عند الإحتياج إلى ذلك                 </a:t>
          </a:r>
          <a:r>
            <a:rPr lang="en-US" sz="3500">
              <a:sym typeface="Wingdings 2" panose="05020102010507070707" pitchFamily="18" charset="2"/>
            </a:rPr>
            <a:t></a:t>
          </a:r>
          <a:r>
            <a:rPr lang="en-US" sz="3500"/>
            <a:t> Attach extra</a:t>
          </a:r>
          <a:r>
            <a:rPr lang="en-US" sz="3500"/>
            <a:t> paper if needed</a:t>
          </a:r>
          <a:endParaRPr lang="en-US" sz="3500"/>
        </a:p>
      </xdr:txBody>
    </xdr:sp>
    <xdr:clientData fLocksWithSheet="0"/>
  </xdr:oneCellAnchor>
  <xdr:oneCellAnchor>
    <xdr:from>
      <xdr:col>1</xdr:col>
      <xdr:colOff>3200400</xdr:colOff>
      <xdr:row>129</xdr:row>
      <xdr:rowOff>28575</xdr:rowOff>
    </xdr:from>
    <xdr:ext cx="4048125" cy="571500"/>
    <xdr:sp macro="" textlink="">
      <xdr:nvSpPr>
        <xdr:cNvPr id="173" name="مربع نص 61">
          <a:extLst>
            <a:ext uri="{FF2B5EF4-FFF2-40B4-BE49-F238E27FC236}"/>
          </a:extLst>
        </xdr:cNvPr>
        <xdr:cNvSpPr txBox="1"/>
      </xdr:nvSpPr>
      <xdr:spPr>
        <a:xfrm>
          <a:off x="10001180572" y="97190560"/>
          <a:ext cx="4057228" cy="57404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l"/>
          <a:r>
            <a:rPr lang="en-US" sz="3000"/>
            <a:t>Employee's Signature</a:t>
          </a:r>
          <a:endParaRPr lang="ar-SA" sz="3000"/>
        </a:p>
      </xdr:txBody>
    </xdr:sp>
    <xdr:clientData fLocksWithSheet="0"/>
  </xdr:oneCellAnchor>
  <xdr:oneCellAnchor>
    <xdr:from>
      <xdr:col>2</xdr:col>
      <xdr:colOff>2057400</xdr:colOff>
      <xdr:row>129</xdr:row>
      <xdr:rowOff>0</xdr:rowOff>
    </xdr:from>
    <xdr:ext cx="6296025" cy="695325"/>
    <xdr:sp macro="" textlink="">
      <xdr:nvSpPr>
        <xdr:cNvPr id="174" name="مربع نص 62">
          <a:extLst>
            <a:ext uri="{FF2B5EF4-FFF2-40B4-BE49-F238E27FC236}"/>
          </a:extLst>
        </xdr:cNvPr>
        <xdr:cNvSpPr txBox="1"/>
      </xdr:nvSpPr>
      <xdr:spPr>
        <a:xfrm>
          <a:off x="9992385400" y="97162620"/>
          <a:ext cx="6477000" cy="70358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r"/>
          <a:r>
            <a:rPr lang="en-US" sz="2800"/>
            <a:t> Manager(The Evaluator)'s Signature:</a:t>
          </a:r>
          <a:endParaRPr lang="ar-SA" sz="2800"/>
        </a:p>
      </xdr:txBody>
    </xdr:sp>
    <xdr:clientData fLocksWithSheet="0"/>
  </xdr:oneCellAnchor>
  <xdr:oneCellAnchor>
    <xdr:from>
      <xdr:col>6</xdr:col>
      <xdr:colOff>2638425</xdr:colOff>
      <xdr:row>128</xdr:row>
      <xdr:rowOff>2152650</xdr:rowOff>
    </xdr:from>
    <xdr:ext cx="3448050" cy="704850"/>
    <xdr:sp macro="" textlink="">
      <xdr:nvSpPr>
        <xdr:cNvPr id="175" name="مربع نص 63">
          <a:extLst>
            <a:ext uri="{FF2B5EF4-FFF2-40B4-BE49-F238E27FC236}"/>
          </a:extLst>
        </xdr:cNvPr>
        <xdr:cNvSpPr txBox="1"/>
      </xdr:nvSpPr>
      <xdr:spPr>
        <a:xfrm>
          <a:off x="9985198892" y="97125366"/>
          <a:ext cx="3554308" cy="71543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l"/>
          <a:r>
            <a:rPr lang="ar-SA" sz="3000"/>
            <a:t> </a:t>
          </a:r>
          <a:r>
            <a:rPr b="0"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3000"/>
            <a:t> </a:t>
          </a:r>
          <a:r>
            <a:rPr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3000"/>
        </a:p>
      </xdr:txBody>
    </xdr:sp>
    <xdr:clientData fLocksWithSheet="0"/>
  </xdr:oneCellAnchor>
  <xdr:oneCellAnchor>
    <xdr:from>
      <xdr:col>7</xdr:col>
      <xdr:colOff>152400</xdr:colOff>
      <xdr:row>107</xdr:row>
      <xdr:rowOff>400050</xdr:rowOff>
    </xdr:from>
    <xdr:ext cx="2724150" cy="704850"/>
    <xdr:sp macro="" textlink="">
      <xdr:nvSpPr>
        <xdr:cNvPr id="155" name="TextBox 12">
          <a:extLst>
            <a:ext uri="{FF2B5EF4-FFF2-40B4-BE49-F238E27FC236}"/>
          </a:extLst>
        </xdr:cNvPr>
        <xdr:cNvSpPr txBox="1"/>
      </xdr:nvSpPr>
      <xdr:spPr>
        <a:xfrm>
          <a:off x="9986843120" y="79959200"/>
          <a:ext cx="2773680" cy="7112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indent="0" lvl="0" marL="0" rtl="1" algn="l"/>
          <a:r>
            <a:rPr b="0" lang="en-US" sz="3000">
              <a:solidFill>
                <a:schemeClr val="dk1"/>
              </a:solidFill>
              <a:latin typeface="+mn-lt"/>
              <a:ea typeface="+mn-ea"/>
              <a:cs typeface="+mn-cs"/>
            </a:rPr>
            <a:t>Evaluation Date:</a:t>
          </a:r>
        </a:p>
      </xdr:txBody>
    </xdr:sp>
    <xdr:clientData fLocksWithSheet="0"/>
  </xdr:oneCellAnchor>
  <xdr:oneCellAnchor>
    <xdr:from>
      <xdr:col>1</xdr:col>
      <xdr:colOff>3933825</xdr:colOff>
      <xdr:row>100</xdr:row>
      <xdr:rowOff>438150</xdr:rowOff>
    </xdr:from>
    <xdr:ext cx="13134975" cy="723900"/>
    <xdr:sp macro="" textlink="">
      <xdr:nvSpPr>
        <xdr:cNvPr id="160" name="مربع نص 53">
          <a:extLst>
            <a:ext uri="{FF2B5EF4-FFF2-40B4-BE49-F238E27FC236}"/>
          </a:extLst>
        </xdr:cNvPr>
        <xdr:cNvSpPr txBox="1"/>
      </xdr:nvSpPr>
      <xdr:spPr>
        <a:xfrm>
          <a:off x="9990918251" y="70699085"/>
          <a:ext cx="13619235" cy="728134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lvl="0" rtl="1" algn="l"/>
          <a:r>
            <a:rPr b="1" lang="en-US" sz="3600"/>
            <a:t>Final result of  Employee's performance form- supervisory Position</a:t>
          </a:r>
          <a:endParaRPr b="1" lang="ar-SA" sz="3600"/>
        </a:p>
      </xdr:txBody>
    </xdr:sp>
    <xdr:clientData fLocksWithSheet="0"/>
  </xdr:oneCellAnchor>
  <xdr:oneCellAnchor>
    <xdr:from>
      <xdr:col>4</xdr:col>
      <xdr:colOff>1971675</xdr:colOff>
      <xdr:row>111</xdr:row>
      <xdr:rowOff>200025</xdr:rowOff>
    </xdr:from>
    <xdr:ext cx="8915400" cy="762000"/>
    <xdr:sp macro="" textlink="">
      <xdr:nvSpPr>
        <xdr:cNvPr id="162" name="مربع نص 53">
          <a:extLst>
            <a:ext uri="{FF2B5EF4-FFF2-40B4-BE49-F238E27FC236}"/>
          </a:extLst>
        </xdr:cNvPr>
        <xdr:cNvSpPr txBox="1"/>
      </xdr:nvSpPr>
      <xdr:spPr>
        <a:xfrm>
          <a:off x="9986035400" y="82854800"/>
          <a:ext cx="9198428" cy="7620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1" horzOverflow="clip" wrap="square" vertOverflow="clip"/>
        <a:lstStyle/>
        <a:p>
          <a:pPr eaLnBrk="1" hangingPunct="1" latinLnBrk="0" lvl="0" rtl="1" fontAlgn="auto"/>
          <a:r>
            <a:rPr b="1"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2000">
            <a:effectLst/>
          </a:endParaRPr>
        </a:p>
      </xdr:txBody>
    </xdr:sp>
    <xdr:clientData fLocksWithSheet="0"/>
  </xdr:oneCellAnchor>
  <xdr:oneCellAnchor>
    <xdr:from>
      <xdr:col>0</xdr:col>
      <xdr:colOff>400050</xdr:colOff>
      <xdr:row>160</xdr:row>
      <xdr:rowOff>152400</xdr:rowOff>
    </xdr:from>
    <xdr:ext cx="22583775" cy="3943350"/>
    <xdr:sp macro="" textlink="">
      <xdr:nvSpPr>
        <xdr:cNvPr id="156" name="TextBox 155" title="ملاحظة هامة">
          <a:extLst>
            <a:ext uri="{FF2B5EF4-FFF2-40B4-BE49-F238E27FC236}"/>
          </a:extLst>
        </xdr:cNvPr>
        <xdr:cNvSpPr txBox="1"/>
      </xdr:nvSpPr>
      <xdr:spPr>
        <a:xfrm>
          <a:off x="9986666558" y="98236315"/>
          <a:ext cx="23255728" cy="37846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Ctr="0" anchor="ctr" rtlCol="0" horzOverflow="clip" vert="horz" wrap="square" vertOverflow="clip"/>
        <a:lstStyle/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en-US" noProof="0" normalizeH="0" spc="0" sz="3200" u="none" cap="none" strike="noStrike">
              <a:ln>
                <a:noFill/>
              </a:ln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Important notice: In form (3)  </a:t>
          </a:r>
          <a:r>
            <a:rPr b="1" i="0" kern="0" kumimoji="0" lang="en-US" normalizeH="0" spc="0" sz="3200" u="none" cap="none" strike="noStrike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the final result </a:t>
          </a:r>
          <a:r>
            <a:rPr b="1" i="0" kern="0" kumimoji="0" lang="en-US" normalizeH="0" spc="0" sz="3200" u="none" cap="none" strike="noStrike">
              <a:ln>
                <a:noFill/>
              </a:ln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i="0" kern="0" kumimoji="0" lang="en-US" normalizeH="0" spc="0" sz="3200" u="none" cap="none" strike="noStrike">
            <a:ln>
              <a:noFill/>
            </a:ln>
            <a:solidFill>
              <a:schemeClr val="tx2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en-US" normalizeH="0" spc="0" sz="3200" u="none" cap="none" strike="noStrike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en-US" normalizeH="0" spc="0" sz="3200" u="none" cap="none" strike="noStrike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en-US" normalizeH="0" spc="0" sz="3200" u="none" cap="none" strike="noStrike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kern="0" kumimoji="0" lang="en-US" normalizeH="0" spc="0" sz="3200" u="none" cap="none" strike="noStrike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i="0" kern="0" kumimoji="0" lang="en-US" normalizeH="0" spc="0" sz="3200" u="none" cap="none" strike="noStrike">
            <a:ln>
              <a:noFill/>
            </a:ln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defTabSz="914400" eaLnBrk="1" hangingPunct="1" indent="0" latinLnBrk="0" lvl="0" marL="0" marR="0" rtl="1" algn="ctr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i="0" kern="0" kumimoji="0" lang="en-US" noProof="0" normalizeH="0" spc="0" sz="3200" u="none" cap="none" strike="noStrike">
            <a:ln>
              <a:noFill/>
            </a:ln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 rtl="1" algn="ctr"/>
          <a:endParaRPr b="1" lang="en-US" sz="3200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lvl="0" rtl="1" algn="ctr"/>
          <a:endParaRPr b="1" lang="en-US" sz="3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 fLocksWithSheet="0"/>
  </xdr:oneCellAnchor>
  <xdr:oneCellAnchor>
    <xdr:from>
      <xdr:col>5</xdr:col>
      <xdr:colOff>95250</xdr:colOff>
      <xdr:row>106</xdr:row>
      <xdr:rowOff>581025</xdr:rowOff>
    </xdr:from>
    <xdr:ext cx="8105775" cy="609600"/>
    <xdr:sp macro="" textlink="">
      <xdr:nvSpPr>
        <xdr:cNvPr id="159" name="TextBox 150">
          <a:extLst>
            <a:ext uri="{FF2B5EF4-FFF2-40B4-BE49-F238E27FC236}"/>
          </a:extLst>
        </xdr:cNvPr>
        <xdr:cNvSpPr txBox="1"/>
      </xdr:nvSpPr>
      <xdr:spPr>
        <a:xfrm>
          <a:off x="9986154463" y="78867000"/>
          <a:ext cx="8313737" cy="6096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l"/>
          <a:r>
            <a:rPr b="1" lang="en-US" sz="3200"/>
            <a:t>BLS</a:t>
          </a:r>
          <a:r>
            <a:rPr b="1" lang="en-US" sz="3200"/>
            <a:t> Date of </a:t>
          </a:r>
          <a:r>
            <a:rPr b="1" lang="en-US" sz="3200">
              <a:latin typeface="Arial" panose="020B0604020202020204" pitchFamily="34" charset="0"/>
              <a:cs typeface="Arial" panose="020B0604020202020204" pitchFamily="34" charset="0"/>
            </a:rPr>
            <a:t>Expiration</a:t>
          </a:r>
          <a:r>
            <a:rPr b="1" lang="en-US" sz="3200"/>
            <a:t>:              /  </a:t>
          </a:r>
          <a:r>
            <a:rPr b="1" lang="en-US" sz="3200"/>
            <a:t>   </a:t>
          </a:r>
          <a:r>
            <a:rPr b="1" lang="en-US" sz="3200"/>
            <a:t>    /</a:t>
          </a:r>
        </a:p>
      </xdr:txBody>
    </xdr:sp>
    <xdr:clientData fLocksWithSheet="0"/>
  </xdr:oneCellAnchor>
  <xdr:oneCellAnchor>
    <xdr:from>
      <xdr:col>1</xdr:col>
      <xdr:colOff>1190625</xdr:colOff>
      <xdr:row>106</xdr:row>
      <xdr:rowOff>657225</xdr:rowOff>
    </xdr:from>
    <xdr:ext cx="10801350" cy="685800"/>
    <xdr:sp macro="" textlink="">
      <xdr:nvSpPr>
        <xdr:cNvPr id="161" name="TextBox 154">
          <a:extLst>
            <a:ext uri="{FF2B5EF4-FFF2-40B4-BE49-F238E27FC236}"/>
          </a:extLst>
        </xdr:cNvPr>
        <xdr:cNvSpPr txBox="1"/>
      </xdr:nvSpPr>
      <xdr:spPr>
        <a:xfrm>
          <a:off x="9997204416" y="78943200"/>
          <a:ext cx="11132184" cy="6858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l"/>
          <a:r>
            <a:rPr b="1" lang="en-US" sz="3200">
              <a:latin typeface="Arial" panose="020B0604020202020204" pitchFamily="34" charset="0"/>
              <a:cs typeface="Arial" panose="020B0604020202020204" pitchFamily="34" charset="0"/>
            </a:rPr>
            <a:t>Hold Valid BLS</a:t>
          </a:r>
          <a:r>
            <a:rPr b="1" lang="en-US" sz="3200">
              <a:latin typeface="Arial" panose="020B0604020202020204" pitchFamily="34" charset="0"/>
              <a:cs typeface="Arial" panose="020B0604020202020204" pitchFamily="34" charset="0"/>
            </a:rPr>
            <a:t> Certificate:  Yes (     )     No (    ) </a:t>
          </a:r>
          <a:r>
            <a:rPr b="0" lang="en-US" sz="3200">
              <a:latin typeface="Arial" panose="020B0604020202020204" pitchFamily="34" charset="0"/>
              <a:cs typeface="Arial" panose="020B0604020202020204" pitchFamily="34" charset="0"/>
              <a:sym typeface="Wingdings 2" panose="05020102010507070707" pitchFamily="18" charset="2"/>
            </a:rPr>
            <a:t></a:t>
          </a:r>
          <a:r>
            <a:rPr b="1" lang="en-US" sz="32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b="1" lang="en-US" sz="3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0</xdr:col>
      <xdr:colOff>47625</xdr:colOff>
      <xdr:row>106</xdr:row>
      <xdr:rowOff>19050</xdr:rowOff>
    </xdr:from>
    <xdr:ext cx="11439525" cy="561975"/>
    <xdr:sp macro="" textlink="">
      <xdr:nvSpPr>
        <xdr:cNvPr id="163" name="TextBox 163">
          <a:extLst>
            <a:ext uri="{FF2B5EF4-FFF2-40B4-BE49-F238E27FC236}"/>
          </a:extLst>
        </xdr:cNvPr>
        <xdr:cNvSpPr txBox="1"/>
      </xdr:nvSpPr>
      <xdr:spPr>
        <a:xfrm>
          <a:off x="9999548200" y="78301851"/>
          <a:ext cx="11779251" cy="565149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ar-SA" sz="3200">
              <a:cs typeface="+mn-cs"/>
            </a:rPr>
            <a:t>حاصل</a:t>
          </a:r>
          <a:r>
            <a:rPr b="1" lang="ar-SA" sz="3200">
              <a:cs typeface="+mn-cs"/>
            </a:rPr>
            <a:t> على شهادة دورة دعم الحياة الأساسية سارية المفعول: نعم (   )     لا (    ) </a:t>
          </a:r>
          <a:r>
            <a:rPr b="0" lang="ar-SA" sz="3200">
              <a:cs typeface="+mn-cs"/>
              <a:sym typeface="Wingdings 2" panose="05020102010507070707" pitchFamily="18" charset="2"/>
            </a:rPr>
            <a:t></a:t>
          </a:r>
          <a:endParaRPr b="0" lang="en-US" sz="3200">
            <a:cs typeface="+mn-cs"/>
          </a:endParaRPr>
        </a:p>
      </xdr:txBody>
    </xdr:sp>
    <xdr:clientData fLocksWithSheet="0"/>
  </xdr:oneCellAnchor>
  <xdr:oneCellAnchor>
    <xdr:from>
      <xdr:col>4</xdr:col>
      <xdr:colOff>57150</xdr:colOff>
      <xdr:row>106</xdr:row>
      <xdr:rowOff>38100</xdr:rowOff>
    </xdr:from>
    <xdr:ext cx="9496425" cy="609600"/>
    <xdr:sp macro="" textlink="">
      <xdr:nvSpPr>
        <xdr:cNvPr id="164" name="TextBox 164">
          <a:extLst>
            <a:ext uri="{FF2B5EF4-FFF2-40B4-BE49-F238E27FC236}"/>
          </a:extLst>
        </xdr:cNvPr>
        <xdr:cNvSpPr txBox="1"/>
      </xdr:nvSpPr>
      <xdr:spPr>
        <a:xfrm>
          <a:off x="9987407001" y="78325663"/>
          <a:ext cx="9742488" cy="617537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1" lang="ar-SA" sz="3200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b="1" lang="ar-SA" sz="3200"/>
            <a:t>شهادة دعم الحياة الأساسية حتى:        /         /</a:t>
          </a:r>
          <a:endParaRPr b="1" lang="en-US" sz="3200"/>
        </a:p>
      </xdr:txBody>
    </xdr:sp>
    <xdr:clientData fLocksWithSheet="0"/>
  </xdr:oneCellAnchor>
  <xdr:oneCellAnchor>
    <xdr:from>
      <xdr:col>0</xdr:col>
      <xdr:colOff>0</xdr:colOff>
      <xdr:row>107</xdr:row>
      <xdr:rowOff>0</xdr:rowOff>
    </xdr:from>
    <xdr:ext cx="8477250" cy="514350"/>
    <xdr:sp macro="" textlink="">
      <xdr:nvSpPr>
        <xdr:cNvPr id="165" name="TextBox 17">
          <a:extLst>
            <a:ext uri="{FF2B5EF4-FFF2-40B4-BE49-F238E27FC236}"/>
          </a:extLst>
        </xdr:cNvPr>
        <xdr:cNvSpPr txBox="1"/>
      </xdr:nvSpPr>
      <xdr:spPr>
        <a:xfrm>
          <a:off x="11331635325" y="77033438"/>
          <a:ext cx="8734425" cy="51435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r"/>
          <a:r>
            <a:rPr b="0" lang="ar-SA" sz="2500">
              <a:cs typeface="+mn-cs"/>
            </a:rPr>
            <a:t>دورة الاداء:    من       /       /                       إلى         /       /      </a:t>
          </a:r>
          <a:endParaRPr b="0" lang="en-US" sz="2500">
            <a:cs typeface="+mn-cs"/>
          </a:endParaRPr>
        </a:p>
      </xdr:txBody>
    </xdr:sp>
    <xdr:clientData fLocksWithSheet="0"/>
  </xdr:oneCellAnchor>
  <xdr:oneCellAnchor>
    <xdr:from>
      <xdr:col>0</xdr:col>
      <xdr:colOff>76200</xdr:colOff>
      <xdr:row>107</xdr:row>
      <xdr:rowOff>704850</xdr:rowOff>
    </xdr:from>
    <xdr:ext cx="11068050" cy="704850"/>
    <xdr:sp macro="" textlink="">
      <xdr:nvSpPr>
        <xdr:cNvPr id="166" name="TextBox 17">
          <a:extLst>
            <a:ext uri="{FF2B5EF4-FFF2-40B4-BE49-F238E27FC236}"/>
          </a:extLst>
        </xdr:cNvPr>
        <xdr:cNvSpPr txBox="1"/>
      </xdr:nvSpPr>
      <xdr:spPr>
        <a:xfrm>
          <a:off x="9999950790" y="80060801"/>
          <a:ext cx="11357610" cy="693738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l"/>
          <a:r>
            <a:rPr b="0" lang="en-US" sz="2200">
              <a:latin typeface="Arial" panose="020B0604020202020204" pitchFamily="34" charset="0"/>
              <a:cs typeface="Arial" panose="020B0604020202020204" pitchFamily="34" charset="0"/>
            </a:rPr>
            <a:t>Performance Period:   From           </a:t>
          </a:r>
          <a:r>
            <a:rPr b="0" lang="en-US" sz="2200">
              <a:latin typeface="Arial" panose="020B0604020202020204" pitchFamily="34" charset="0"/>
              <a:cs typeface="Arial" panose="020B0604020202020204" pitchFamily="34" charset="0"/>
            </a:rPr>
            <a:t>  /       /                      To           </a:t>
          </a:r>
          <a:r>
            <a:rPr b="0" lang="en-US" sz="2200">
              <a:latin typeface="Arial" panose="020B0604020202020204" pitchFamily="34" charset="0"/>
              <a:cs typeface="Arial" panose="020B0604020202020204" pitchFamily="34" charset="0"/>
            </a:rPr>
            <a:t>    /         /    </a:t>
          </a:r>
        </a:p>
      </xdr:txBody>
    </xdr:sp>
    <xdr:clientData fLocksWithSheet="0"/>
  </xdr:oneCellAnchor>
  <xdr:oneCellAnchor>
    <xdr:from>
      <xdr:col>0</xdr:col>
      <xdr:colOff>247650</xdr:colOff>
      <xdr:row>133</xdr:row>
      <xdr:rowOff>76200</xdr:rowOff>
    </xdr:from>
    <xdr:ext cx="15268575" cy="666750"/>
    <xdr:sp macro="" textlink="">
      <xdr:nvSpPr>
        <xdr:cNvPr id="176" name="TextBox 175"/>
        <xdr:cNvSpPr txBox="1"/>
      </xdr:nvSpPr>
      <xdr:spPr>
        <a:xfrm>
          <a:off x="9994366600" y="98628200"/>
          <a:ext cx="15671800" cy="66040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indent="0" lvl="0" marL="0" rtl="1" algn="r"/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للممارسين الصحيين    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For health practitioner</a:t>
          </a:r>
        </a:p>
      </xdr:txBody>
    </xdr:sp>
    <xdr:clientData fLocksWithSheet="0"/>
  </xdr:oneCellAnchor>
  <xdr:oneCellAnchor>
    <xdr:from>
      <xdr:col>0</xdr:col>
      <xdr:colOff>1828800</xdr:colOff>
      <xdr:row>6</xdr:row>
      <xdr:rowOff>504825</xdr:rowOff>
    </xdr:from>
    <xdr:ext cx="16678275" cy="847725"/>
    <xdr:sp macro="" textlink="">
      <xdr:nvSpPr>
        <xdr:cNvPr id="177" name="TextBox 176"/>
        <xdr:cNvSpPr txBox="1"/>
      </xdr:nvSpPr>
      <xdr:spPr>
        <a:xfrm>
          <a:off x="9992360000" y="6299200"/>
          <a:ext cx="17195800" cy="844550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rtlCol="0" horzOverflow="clip" wrap="square" vertOverflow="clip"/>
        <a:lstStyle/>
        <a:p>
          <a:pPr lvl="0" rtl="1" algn="ctr"/>
          <a:r>
            <a:rPr lang="en-US" sz="3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Attend training courses related to his work or his specialty </a:t>
          </a:r>
          <a:r>
            <a:rPr b="0" i="0" lang="en-US" sz="3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3500"/>
        </a:p>
      </xdr:txBody>
    </xdr:sp>
    <xdr:clientData fLocksWithSheet="0"/>
  </xdr:oneCellAnchor>
  <xdr:oneCellAnchor>
    <xdr:from>
      <xdr:col>1</xdr:col>
      <xdr:colOff>200025</xdr:colOff>
      <xdr:row>55</xdr:row>
      <xdr:rowOff>990600</xdr:rowOff>
    </xdr:from>
    <xdr:ext cx="6877050" cy="962025"/>
    <xdr:sp macro="" textlink="">
      <xdr:nvSpPr>
        <xdr:cNvPr id="178" name="TextBox 177"/>
        <xdr:cNvSpPr txBox="1"/>
      </xdr:nvSpPr>
      <xdr:spPr>
        <a:xfrm>
          <a:off x="10001351600" y="41249600"/>
          <a:ext cx="6883400" cy="968983"/>
        </a:xfrm>
        <a:prstGeom prst="rect">
          <a:avLst/>
        </a:prstGeom>
        <a:noFill/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Ctr="0" anchor="ctr" rtlCol="0" horzOverflow="clip" wrap="square" vertOverflow="clip">
          <a:spAutoFit/>
        </a:bodyPr>
        <a:lstStyle/>
        <a:p>
          <a:pPr lvl="0" rtl="1" algn="ctr"/>
          <a:r>
            <a:rPr lang="en-US" sz="2800"/>
            <a:t>Attend training courses related to his work or his specialty </a:t>
          </a:r>
          <a:r>
            <a:rPr b="0" i="0" lang="en-US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 fLocksWithSheet="0"/>
  </xdr:oneCellAnchor>
  <xdr:oneCellAnchor>
    <xdr:from>
      <xdr:col>6</xdr:col>
      <xdr:colOff>19050</xdr:colOff>
      <xdr:row>6</xdr:row>
      <xdr:rowOff>609600</xdr:rowOff>
    </xdr:from>
    <xdr:ext cx="2466975" cy="581025"/>
    <xdr:sp macro="" textlink="">
      <xdr:nvSpPr>
        <xdr:cNvPr id="182" name="TextBox 181"/>
        <xdr:cNvSpPr txBox="1"/>
      </xdr:nvSpPr>
      <xdr:spPr>
        <a:xfrm>
          <a:off x="9988899250" y="6400800"/>
          <a:ext cx="2470150" cy="584200"/>
        </a:xfrm>
        <a:prstGeom prst="rect">
          <a:avLst/>
        </a:prstGeom>
        <a:noFill/>
        <a:ln cmpd="sng" w="9525">
          <a:noFill/>
        </a:ln>
        <a:effectLst/>
      </xdr:spPr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l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i="0" kern="0" kumimoji="0" lang="en-US" noProof="0" normalizeH="0" spc="0" sz="3000" u="none" cap="none" strike="noStrike">
              <a:ln>
                <a:noFill/>
              </a:ln>
              <a:solidFill>
                <a:sysClr lastClr="000000" val="windowText"/>
              </a:solidFill>
              <a:effectLst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 fLocksWithSheet="0"/>
  </xdr:oneCellAnchor>
  <xdr:oneCellAnchor>
    <xdr:from>
      <xdr:col>1</xdr:col>
      <xdr:colOff>7334250</xdr:colOff>
      <xdr:row>55</xdr:row>
      <xdr:rowOff>657225</xdr:rowOff>
    </xdr:from>
    <xdr:ext cx="2200275" cy="581025"/>
    <xdr:sp macro="" textlink="">
      <xdr:nvSpPr>
        <xdr:cNvPr id="184" name="TextBox 183"/>
        <xdr:cNvSpPr txBox="1"/>
      </xdr:nvSpPr>
      <xdr:spPr>
        <a:xfrm>
          <a:off x="9998627450" y="40919400"/>
          <a:ext cx="2470150" cy="584200"/>
        </a:xfrm>
        <a:prstGeom prst="rect">
          <a:avLst/>
        </a:prstGeom>
        <a:noFill/>
        <a:ln cmpd="sng" w="9525">
          <a:noFill/>
        </a:ln>
        <a:effectLst/>
      </xdr:spPr>
      <xdr:txBody>
        <a:bodyPr anchor="t" rtlCol="0" horzOverflow="clip" wrap="square" vertOverflow="clip"/>
        <a:lstStyle/>
        <a:p>
          <a:pPr defTabSz="914400" eaLnBrk="1" hangingPunct="1" indent="0" latinLnBrk="0" lvl="0" marL="0" marR="0" rtl="1" algn="l" fontAlgn="auto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i="0" kern="0" kumimoji="0" lang="en-US" noProof="0" normalizeH="0" spc="0" sz="3000" u="none" cap="none" strike="noStrike">
              <a:ln>
                <a:noFill/>
              </a:ln>
              <a:solidFill>
                <a:sysClr lastClr="000000" val="windowText"/>
              </a:solidFill>
              <a:effectLst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 fLocksWithSheet="0"/>
  </xdr:oneCellAnchor>
  <xdr:oneCellAnchor>
    <xdr:from>
      <xdr:col>0</xdr:col>
      <xdr:colOff>0</xdr:colOff>
      <xdr:row>0</xdr:row>
      <xdr:rowOff>19050</xdr:rowOff>
    </xdr:from>
    <xdr:ext cx="3162300" cy="15335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49</xdr:row>
      <xdr:rowOff>0</xdr:rowOff>
    </xdr:from>
    <xdr:ext cx="3209925" cy="124777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2352675</xdr:colOff>
      <xdr:row>0</xdr:row>
      <xdr:rowOff>9525</xdr:rowOff>
    </xdr:from>
    <xdr:ext cx="3771900" cy="1524000"/>
    <xdr:pic>
      <xdr:nvPicPr>
        <xdr:cNvPr id="0" name="image3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266700</xdr:colOff>
      <xdr:row>49</xdr:row>
      <xdr:rowOff>0</xdr:rowOff>
    </xdr:from>
    <xdr:ext cx="3181350" cy="1209675"/>
    <xdr:pic>
      <xdr:nvPicPr>
        <xdr:cNvPr id="0" name="image4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100</xdr:row>
      <xdr:rowOff>0</xdr:rowOff>
    </xdr:from>
    <xdr:ext cx="2924175" cy="1447800"/>
    <xdr:pic>
      <xdr:nvPicPr>
        <xdr:cNvPr id="0" name="image5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381000</xdr:colOff>
      <xdr:row>100</xdr:row>
      <xdr:rowOff>38100</xdr:rowOff>
    </xdr:from>
    <xdr:ext cx="3105150" cy="1390650"/>
    <xdr:pic>
      <xdr:nvPicPr>
        <xdr:cNvPr id="0" name="image6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نسق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rightToLeft="1" workbookViewId="0"/>
  </sheetViews>
  <sheetFormatPr customHeight="1" defaultColWidth="14.43" defaultRowHeight="15.0"/>
  <cols>
    <col customWidth="1" min="1" max="1" width="26.86"/>
    <col customWidth="1" min="2" max="2" width="109.43"/>
    <col customWidth="1" min="3" max="3" width="32.43"/>
    <col customWidth="1" min="4" max="4" width="37.86"/>
    <col customWidth="1" min="5" max="5" width="38.57"/>
    <col customWidth="1" min="6" max="6" width="30.43"/>
    <col customWidth="1" min="7" max="7" width="39.71"/>
    <col customWidth="1" min="8" max="8" width="21.43"/>
    <col customWidth="1" min="9" max="9" width="31.29"/>
    <col customWidth="1" hidden="1" min="10" max="10" width="7.43"/>
    <col customWidth="1" hidden="1" min="11" max="11" width="8.57"/>
    <col customWidth="1" min="12" max="12" width="7.86"/>
    <col customWidth="1" min="13" max="13" width="8.43"/>
    <col customWidth="1" min="14" max="14" width="70.0"/>
  </cols>
  <sheetData>
    <row r="1" ht="123.0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</row>
    <row r="2" ht="63.0" customHeight="1">
      <c r="A2" s="5" t="s">
        <v>1</v>
      </c>
      <c r="B2" s="6" t="s">
        <v>2</v>
      </c>
      <c r="C2" s="7"/>
      <c r="D2" s="8" t="s">
        <v>3</v>
      </c>
      <c r="E2" s="9" t="s">
        <v>2</v>
      </c>
      <c r="F2" s="2"/>
      <c r="G2" s="2"/>
      <c r="H2" s="10"/>
      <c r="I2" s="3"/>
      <c r="J2" s="4"/>
      <c r="K2" s="4"/>
      <c r="L2" s="4"/>
      <c r="M2" s="4"/>
      <c r="N2" s="4"/>
    </row>
    <row r="3" ht="51.0" customHeight="1">
      <c r="A3" s="5" t="s">
        <v>4</v>
      </c>
      <c r="B3" s="6" t="s">
        <v>2</v>
      </c>
      <c r="C3" s="7"/>
      <c r="D3" s="11" t="s">
        <v>5</v>
      </c>
      <c r="E3" s="9" t="s">
        <v>2</v>
      </c>
      <c r="F3" s="2"/>
      <c r="G3" s="2"/>
      <c r="H3" s="10"/>
      <c r="I3" s="3"/>
      <c r="J3" s="4"/>
      <c r="K3" s="4"/>
      <c r="L3" s="4"/>
      <c r="M3" s="4"/>
      <c r="N3" s="4"/>
    </row>
    <row r="4" ht="51.0" customHeight="1">
      <c r="A4" s="12" t="s">
        <v>6</v>
      </c>
      <c r="B4" s="13" t="s">
        <v>2</v>
      </c>
      <c r="C4" s="14"/>
      <c r="D4" s="15" t="s">
        <v>7</v>
      </c>
      <c r="E4" s="16" t="s">
        <v>2</v>
      </c>
      <c r="F4" s="17"/>
      <c r="G4" s="17"/>
      <c r="H4" s="18"/>
      <c r="I4" s="19"/>
      <c r="J4" s="4"/>
      <c r="K4" s="4"/>
      <c r="L4" s="4"/>
      <c r="M4" s="4"/>
      <c r="N4" s="4"/>
    </row>
    <row r="5" ht="54.0" customHeight="1">
      <c r="A5" s="20" t="s">
        <v>8</v>
      </c>
      <c r="B5" s="21"/>
      <c r="C5" s="21"/>
      <c r="D5" s="21"/>
      <c r="E5" s="21"/>
      <c r="F5" s="21"/>
      <c r="G5" s="21"/>
      <c r="H5" s="21"/>
      <c r="I5" s="22"/>
      <c r="J5" s="4"/>
      <c r="K5" s="4">
        <v>0.0</v>
      </c>
      <c r="L5" s="4"/>
      <c r="M5" s="4"/>
      <c r="N5" s="4"/>
    </row>
    <row r="6" ht="110.25" customHeight="1">
      <c r="A6" s="23" t="s">
        <v>9</v>
      </c>
      <c r="B6" s="24" t="s">
        <v>10</v>
      </c>
      <c r="C6" s="25"/>
      <c r="D6" s="25"/>
      <c r="E6" s="25"/>
      <c r="F6" s="25"/>
      <c r="G6" s="26" t="s">
        <v>11</v>
      </c>
      <c r="H6" s="27" t="s">
        <v>12</v>
      </c>
      <c r="I6" s="26" t="s">
        <v>13</v>
      </c>
      <c r="J6" s="4"/>
      <c r="K6" s="4">
        <v>0.1</v>
      </c>
      <c r="L6" s="4"/>
      <c r="M6" s="4"/>
      <c r="N6" s="4"/>
    </row>
    <row r="7" ht="102.0" customHeight="1">
      <c r="A7" s="28">
        <v>1.0</v>
      </c>
      <c r="B7" s="29" t="s">
        <v>14</v>
      </c>
      <c r="C7" s="2"/>
      <c r="D7" s="2"/>
      <c r="E7" s="2"/>
      <c r="F7" s="3"/>
      <c r="G7" s="30" t="s">
        <v>15</v>
      </c>
      <c r="H7" s="31">
        <v>0.1</v>
      </c>
      <c r="I7" s="32">
        <v>20.0</v>
      </c>
      <c r="J7" s="4"/>
      <c r="K7" s="4">
        <v>0.15</v>
      </c>
      <c r="L7" s="4"/>
      <c r="M7" s="4"/>
      <c r="N7" s="4"/>
    </row>
    <row r="8" ht="75.0" customHeight="1">
      <c r="A8" s="33">
        <v>2.0</v>
      </c>
      <c r="B8" s="34" t="s">
        <v>16</v>
      </c>
      <c r="C8" s="2"/>
      <c r="D8" s="2"/>
      <c r="E8" s="2"/>
      <c r="F8" s="3"/>
      <c r="G8" s="35" t="s">
        <v>2</v>
      </c>
      <c r="H8" s="36"/>
      <c r="I8" s="32">
        <v>1.0</v>
      </c>
      <c r="J8" s="4"/>
      <c r="K8" s="4">
        <v>0.2</v>
      </c>
      <c r="L8" s="4"/>
      <c r="M8" s="4"/>
      <c r="N8" s="4"/>
    </row>
    <row r="9" ht="75.0" customHeight="1">
      <c r="A9" s="28">
        <v>3.0</v>
      </c>
      <c r="B9" s="34" t="s">
        <v>17</v>
      </c>
      <c r="C9" s="2"/>
      <c r="D9" s="2"/>
      <c r="E9" s="2"/>
      <c r="F9" s="3"/>
      <c r="G9" s="37" t="s">
        <v>2</v>
      </c>
      <c r="H9" s="31"/>
      <c r="I9" s="32">
        <v>1.0</v>
      </c>
      <c r="J9" s="4"/>
      <c r="K9" s="4">
        <v>0.25</v>
      </c>
      <c r="L9" s="4"/>
      <c r="M9" s="4"/>
      <c r="N9" s="4"/>
    </row>
    <row r="10" ht="75.0" customHeight="1">
      <c r="A10" s="33">
        <v>4.0</v>
      </c>
      <c r="B10" s="34" t="s">
        <v>18</v>
      </c>
      <c r="C10" s="2"/>
      <c r="D10" s="2"/>
      <c r="E10" s="2"/>
      <c r="F10" s="3"/>
      <c r="G10" s="35" t="s">
        <v>2</v>
      </c>
      <c r="H10" s="36"/>
      <c r="I10" s="32">
        <v>1.0</v>
      </c>
      <c r="J10" s="4"/>
      <c r="K10" s="4">
        <v>0.3</v>
      </c>
      <c r="L10" s="4"/>
      <c r="M10" s="4"/>
      <c r="N10" s="4"/>
    </row>
    <row r="11" ht="75.0" customHeight="1">
      <c r="A11" s="38">
        <v>5.0</v>
      </c>
      <c r="B11" s="34" t="s">
        <v>19</v>
      </c>
      <c r="C11" s="2"/>
      <c r="D11" s="2"/>
      <c r="E11" s="2"/>
      <c r="F11" s="3"/>
      <c r="G11" s="37" t="s">
        <v>2</v>
      </c>
      <c r="H11" s="36"/>
      <c r="I11" s="32">
        <v>1.0</v>
      </c>
      <c r="J11" s="4"/>
      <c r="K11" s="4">
        <v>0.35</v>
      </c>
      <c r="L11" s="4"/>
      <c r="M11" s="4"/>
      <c r="N11" s="4"/>
    </row>
    <row r="12" ht="65.25" customHeight="1">
      <c r="A12" s="33">
        <v>6.0</v>
      </c>
      <c r="B12" s="29" t="s">
        <v>20</v>
      </c>
      <c r="C12" s="2"/>
      <c r="D12" s="2"/>
      <c r="E12" s="2"/>
      <c r="F12" s="3"/>
      <c r="G12" s="35" t="s">
        <v>2</v>
      </c>
      <c r="H12" s="36"/>
      <c r="I12" s="32">
        <v>1.0</v>
      </c>
      <c r="J12" s="4"/>
      <c r="K12" s="4">
        <v>0.4</v>
      </c>
      <c r="L12" s="4"/>
      <c r="M12" s="4"/>
      <c r="N12" s="4"/>
    </row>
    <row r="13" ht="14.25" hidden="1" customHeight="1">
      <c r="A13" s="39">
        <v>5.0</v>
      </c>
      <c r="B13" s="40"/>
      <c r="C13" s="2"/>
      <c r="D13" s="2"/>
      <c r="E13" s="2"/>
      <c r="F13" s="3"/>
      <c r="G13" s="41"/>
      <c r="H13" s="42"/>
      <c r="I13" s="43"/>
      <c r="J13" s="4"/>
      <c r="K13" s="4"/>
      <c r="L13" s="4"/>
      <c r="M13" s="4"/>
      <c r="N13" s="4"/>
    </row>
    <row r="14" ht="18.75" hidden="1" customHeight="1">
      <c r="A14" s="44">
        <v>6.0</v>
      </c>
      <c r="B14" s="40"/>
      <c r="C14" s="2"/>
      <c r="D14" s="2"/>
      <c r="E14" s="2"/>
      <c r="F14" s="3"/>
      <c r="G14" s="45"/>
      <c r="H14" s="42"/>
      <c r="I14" s="43"/>
      <c r="J14" s="4"/>
      <c r="K14" s="4"/>
      <c r="L14" s="4"/>
      <c r="M14" s="4"/>
      <c r="N14" s="4"/>
    </row>
    <row r="15" ht="14.25" hidden="1" customHeight="1">
      <c r="A15" s="44">
        <v>7.0</v>
      </c>
      <c r="B15" s="46"/>
      <c r="C15" s="2"/>
      <c r="D15" s="2"/>
      <c r="E15" s="2"/>
      <c r="F15" s="3"/>
      <c r="G15" s="47"/>
      <c r="H15" s="42"/>
      <c r="I15" s="48"/>
      <c r="J15" s="4"/>
      <c r="K15" s="4"/>
      <c r="L15" s="4"/>
      <c r="M15" s="4"/>
      <c r="N15" s="4"/>
    </row>
    <row r="16" ht="63.0" customHeight="1">
      <c r="A16" s="49" t="s">
        <v>21</v>
      </c>
      <c r="B16" s="17"/>
      <c r="C16" s="17"/>
      <c r="D16" s="17"/>
      <c r="E16" s="17"/>
      <c r="F16" s="17"/>
      <c r="G16" s="19"/>
      <c r="H16" s="50" t="str">
        <f>SUM(H7:H15)</f>
        <v>10%</v>
      </c>
      <c r="I16" s="51"/>
      <c r="J16" s="4"/>
      <c r="K16" s="4">
        <v>0.45</v>
      </c>
      <c r="L16" s="52" t="s">
        <v>22</v>
      </c>
      <c r="M16" s="25"/>
      <c r="N16" s="25"/>
    </row>
    <row r="17" ht="55.5" customHeight="1">
      <c r="A17" s="20" t="s">
        <v>23</v>
      </c>
      <c r="B17" s="21"/>
      <c r="C17" s="21"/>
      <c r="D17" s="21"/>
      <c r="E17" s="21"/>
      <c r="F17" s="21"/>
      <c r="G17" s="21"/>
      <c r="H17" s="21"/>
      <c r="I17" s="22"/>
      <c r="J17" s="4"/>
      <c r="K17" s="4">
        <v>0.5</v>
      </c>
      <c r="L17" s="53" t="s">
        <v>24</v>
      </c>
      <c r="M17" s="2"/>
      <c r="N17" s="3"/>
    </row>
    <row r="18" ht="125.25" customHeight="1">
      <c r="A18" s="54" t="s">
        <v>9</v>
      </c>
      <c r="B18" s="55" t="s">
        <v>25</v>
      </c>
      <c r="C18" s="56" t="s">
        <v>26</v>
      </c>
      <c r="D18" s="57" t="s">
        <v>27</v>
      </c>
      <c r="E18" s="25"/>
      <c r="F18" s="25"/>
      <c r="G18" s="25"/>
      <c r="H18" s="58"/>
      <c r="I18" s="59" t="s">
        <v>28</v>
      </c>
      <c r="J18" s="4"/>
      <c r="K18" s="4">
        <v>0.0</v>
      </c>
      <c r="L18" s="60" t="s">
        <v>29</v>
      </c>
      <c r="M18" s="61" t="s">
        <v>30</v>
      </c>
      <c r="N18" s="62" t="s">
        <v>31</v>
      </c>
    </row>
    <row r="19" ht="48.75" customHeight="1">
      <c r="A19" s="63">
        <v>1.0</v>
      </c>
      <c r="B19" s="64" t="s">
        <v>32</v>
      </c>
      <c r="C19" s="65"/>
      <c r="D19" s="66" t="s">
        <v>33</v>
      </c>
      <c r="E19" s="67"/>
      <c r="F19" s="67"/>
      <c r="G19" s="67"/>
      <c r="H19" s="68"/>
      <c r="I19" s="69"/>
      <c r="J19" s="4"/>
      <c r="K19" s="4">
        <v>0.1</v>
      </c>
      <c r="L19" s="70">
        <v>5.0</v>
      </c>
      <c r="M19" s="71" t="s">
        <v>34</v>
      </c>
      <c r="N19" s="72" t="s">
        <v>35</v>
      </c>
    </row>
    <row r="20" ht="55.5" customHeight="1">
      <c r="A20" s="73"/>
      <c r="B20" s="74"/>
      <c r="C20" s="73"/>
      <c r="D20" s="75" t="s">
        <v>36</v>
      </c>
      <c r="E20" s="76"/>
      <c r="F20" s="76"/>
      <c r="G20" s="76"/>
      <c r="H20" s="77"/>
      <c r="I20" s="78"/>
      <c r="J20" s="4"/>
      <c r="K20" s="4">
        <v>0.15</v>
      </c>
      <c r="L20" s="79"/>
      <c r="M20" s="79"/>
      <c r="N20" s="72" t="s">
        <v>37</v>
      </c>
    </row>
    <row r="21" ht="54.0" customHeight="1">
      <c r="A21" s="79"/>
      <c r="B21" s="80"/>
      <c r="C21" s="79"/>
      <c r="D21" s="81" t="s">
        <v>38</v>
      </c>
      <c r="E21" s="82"/>
      <c r="F21" s="82"/>
      <c r="G21" s="82"/>
      <c r="H21" s="83"/>
      <c r="I21" s="84"/>
      <c r="J21" s="4"/>
      <c r="K21" s="4">
        <v>0.2</v>
      </c>
      <c r="L21" s="70">
        <v>4.0</v>
      </c>
      <c r="M21" s="71" t="s">
        <v>39</v>
      </c>
      <c r="N21" s="72" t="s">
        <v>40</v>
      </c>
    </row>
    <row r="22" ht="44.25" customHeight="1">
      <c r="A22" s="63">
        <v>2.0</v>
      </c>
      <c r="B22" s="64" t="s">
        <v>41</v>
      </c>
      <c r="C22" s="65"/>
      <c r="D22" s="66" t="s">
        <v>42</v>
      </c>
      <c r="E22" s="67"/>
      <c r="F22" s="67"/>
      <c r="G22" s="67"/>
      <c r="H22" s="68"/>
      <c r="I22" s="85"/>
      <c r="J22" s="4"/>
      <c r="K22" s="4"/>
      <c r="L22" s="79"/>
      <c r="M22" s="79"/>
      <c r="N22" s="72" t="s">
        <v>43</v>
      </c>
    </row>
    <row r="23" ht="82.5" customHeight="1">
      <c r="A23" s="73"/>
      <c r="B23" s="74"/>
      <c r="C23" s="73"/>
      <c r="D23" s="75" t="s">
        <v>44</v>
      </c>
      <c r="E23" s="76"/>
      <c r="F23" s="76"/>
      <c r="G23" s="76"/>
      <c r="H23" s="77"/>
      <c r="I23" s="78"/>
      <c r="J23" s="4"/>
      <c r="K23" s="4"/>
      <c r="L23" s="70">
        <v>3.0</v>
      </c>
      <c r="M23" s="71" t="s">
        <v>45</v>
      </c>
      <c r="N23" s="72" t="s">
        <v>46</v>
      </c>
    </row>
    <row r="24" ht="57.0" customHeight="1">
      <c r="A24" s="79"/>
      <c r="B24" s="80"/>
      <c r="C24" s="79"/>
      <c r="D24" s="81" t="s">
        <v>47</v>
      </c>
      <c r="E24" s="82"/>
      <c r="F24" s="82"/>
      <c r="G24" s="82"/>
      <c r="H24" s="83"/>
      <c r="I24" s="85"/>
      <c r="J24" s="4"/>
      <c r="K24" s="4"/>
      <c r="L24" s="79"/>
      <c r="M24" s="79"/>
      <c r="N24" s="72" t="s">
        <v>48</v>
      </c>
    </row>
    <row r="25" ht="54.0" customHeight="1">
      <c r="A25" s="63">
        <v>3.0</v>
      </c>
      <c r="B25" s="64" t="s">
        <v>49</v>
      </c>
      <c r="C25" s="65"/>
      <c r="D25" s="86" t="s">
        <v>50</v>
      </c>
      <c r="E25" s="67"/>
      <c r="F25" s="67"/>
      <c r="G25" s="67"/>
      <c r="H25" s="68"/>
      <c r="I25" s="69"/>
      <c r="J25" s="4"/>
      <c r="K25" s="4"/>
      <c r="L25" s="70">
        <v>2.0</v>
      </c>
      <c r="M25" s="71" t="s">
        <v>51</v>
      </c>
      <c r="N25" s="72" t="s">
        <v>52</v>
      </c>
    </row>
    <row r="26" ht="61.5" customHeight="1">
      <c r="A26" s="73"/>
      <c r="B26" s="74"/>
      <c r="C26" s="73"/>
      <c r="D26" s="75" t="s">
        <v>53</v>
      </c>
      <c r="E26" s="76"/>
      <c r="F26" s="76"/>
      <c r="G26" s="76"/>
      <c r="H26" s="77"/>
      <c r="I26" s="78"/>
      <c r="J26" s="4"/>
      <c r="K26" s="4"/>
      <c r="L26" s="79"/>
      <c r="M26" s="79"/>
      <c r="N26" s="72" t="s">
        <v>54</v>
      </c>
    </row>
    <row r="27" ht="57.75" customHeight="1">
      <c r="A27" s="79"/>
      <c r="B27" s="80"/>
      <c r="C27" s="79"/>
      <c r="D27" s="81" t="s">
        <v>55</v>
      </c>
      <c r="E27" s="82"/>
      <c r="F27" s="82"/>
      <c r="G27" s="82"/>
      <c r="H27" s="83"/>
      <c r="I27" s="87"/>
      <c r="J27" s="4"/>
      <c r="K27" s="4"/>
      <c r="L27" s="70">
        <v>1.0</v>
      </c>
      <c r="M27" s="71" t="s">
        <v>56</v>
      </c>
      <c r="N27" s="72" t="s">
        <v>57</v>
      </c>
    </row>
    <row r="28" ht="45.0" customHeight="1">
      <c r="A28" s="63">
        <v>4.0</v>
      </c>
      <c r="B28" s="64" t="s">
        <v>58</v>
      </c>
      <c r="C28" s="65"/>
      <c r="D28" s="66" t="s">
        <v>59</v>
      </c>
      <c r="E28" s="67"/>
      <c r="F28" s="67"/>
      <c r="G28" s="67"/>
      <c r="H28" s="68"/>
      <c r="I28" s="88"/>
      <c r="J28" s="4"/>
      <c r="K28" s="4"/>
      <c r="L28" s="79"/>
      <c r="M28" s="79"/>
      <c r="N28" s="72" t="s">
        <v>60</v>
      </c>
    </row>
    <row r="29" ht="57.0" customHeight="1">
      <c r="A29" s="73"/>
      <c r="B29" s="74"/>
      <c r="C29" s="73"/>
      <c r="D29" s="75" t="s">
        <v>61</v>
      </c>
      <c r="E29" s="76"/>
      <c r="F29" s="76"/>
      <c r="G29" s="76"/>
      <c r="H29" s="77"/>
      <c r="I29" s="78"/>
      <c r="J29" s="4"/>
      <c r="K29" s="4"/>
      <c r="L29" s="4"/>
      <c r="M29" s="4"/>
      <c r="N29" s="4"/>
    </row>
    <row r="30" ht="52.5" customHeight="1">
      <c r="A30" s="79"/>
      <c r="B30" s="80"/>
      <c r="C30" s="79"/>
      <c r="D30" s="81" t="s">
        <v>62</v>
      </c>
      <c r="E30" s="82"/>
      <c r="F30" s="82"/>
      <c r="G30" s="82"/>
      <c r="H30" s="83"/>
      <c r="I30" s="89"/>
      <c r="J30" s="4"/>
      <c r="K30" s="4"/>
      <c r="L30" s="4"/>
      <c r="M30" s="4"/>
      <c r="N30" s="4"/>
    </row>
    <row r="31" ht="42.0" customHeight="1">
      <c r="A31" s="63">
        <v>5.0</v>
      </c>
      <c r="B31" s="64" t="s">
        <v>63</v>
      </c>
      <c r="C31" s="65"/>
      <c r="D31" s="90" t="s">
        <v>64</v>
      </c>
      <c r="E31" s="67"/>
      <c r="F31" s="67"/>
      <c r="G31" s="67"/>
      <c r="H31" s="68"/>
      <c r="I31" s="69"/>
      <c r="J31" s="4"/>
      <c r="K31" s="4"/>
      <c r="L31" s="4"/>
      <c r="M31" s="4"/>
      <c r="N31" s="4"/>
    </row>
    <row r="32" ht="69.0" customHeight="1">
      <c r="A32" s="79"/>
      <c r="B32" s="80"/>
      <c r="C32" s="79"/>
      <c r="D32" s="81" t="s">
        <v>65</v>
      </c>
      <c r="E32" s="82"/>
      <c r="F32" s="82"/>
      <c r="G32" s="82"/>
      <c r="H32" s="83"/>
      <c r="I32" s="84"/>
      <c r="J32" s="4"/>
      <c r="K32" s="4"/>
      <c r="L32" s="4"/>
      <c r="M32" s="4"/>
      <c r="N32" s="4"/>
    </row>
    <row r="33" ht="42.0" customHeight="1">
      <c r="A33" s="63">
        <v>6.0</v>
      </c>
      <c r="B33" s="64" t="s">
        <v>66</v>
      </c>
      <c r="C33" s="65"/>
      <c r="D33" s="90" t="s">
        <v>67</v>
      </c>
      <c r="E33" s="67"/>
      <c r="F33" s="67"/>
      <c r="G33" s="67"/>
      <c r="H33" s="68"/>
      <c r="I33" s="69"/>
      <c r="J33" s="4"/>
      <c r="K33" s="4"/>
      <c r="L33" s="4"/>
      <c r="M33" s="4"/>
      <c r="N33" s="4"/>
    </row>
    <row r="34" ht="50.25" customHeight="1">
      <c r="A34" s="73"/>
      <c r="B34" s="74"/>
      <c r="C34" s="73"/>
      <c r="D34" s="75" t="s">
        <v>68</v>
      </c>
      <c r="E34" s="76"/>
      <c r="F34" s="76"/>
      <c r="G34" s="76"/>
      <c r="H34" s="77"/>
      <c r="I34" s="78"/>
      <c r="J34" s="4"/>
      <c r="K34" s="4"/>
      <c r="L34" s="4"/>
      <c r="M34" s="4"/>
      <c r="N34" s="4"/>
    </row>
    <row r="35" ht="46.5" customHeight="1">
      <c r="A35" s="73"/>
      <c r="B35" s="74"/>
      <c r="C35" s="73"/>
      <c r="D35" s="75" t="s">
        <v>69</v>
      </c>
      <c r="E35" s="76"/>
      <c r="F35" s="76"/>
      <c r="G35" s="76"/>
      <c r="H35" s="77"/>
      <c r="I35" s="78"/>
      <c r="J35" s="4"/>
      <c r="K35" s="4"/>
      <c r="L35" s="4"/>
      <c r="M35" s="4"/>
      <c r="N35" s="4"/>
    </row>
    <row r="36" ht="45.75" customHeight="1">
      <c r="A36" s="79"/>
      <c r="B36" s="80"/>
      <c r="C36" s="79"/>
      <c r="D36" s="81" t="s">
        <v>70</v>
      </c>
      <c r="E36" s="82"/>
      <c r="F36" s="82"/>
      <c r="G36" s="82"/>
      <c r="H36" s="83"/>
      <c r="I36" s="78"/>
      <c r="J36" s="4"/>
      <c r="K36" s="4">
        <v>0.0</v>
      </c>
      <c r="L36" s="4"/>
      <c r="M36" s="4"/>
      <c r="N36" s="4"/>
    </row>
    <row r="37" ht="66.0" customHeight="1">
      <c r="A37" s="63">
        <v>7.0</v>
      </c>
      <c r="B37" s="91" t="s">
        <v>71</v>
      </c>
      <c r="C37" s="92"/>
      <c r="D37" s="93" t="s">
        <v>72</v>
      </c>
      <c r="E37" s="67"/>
      <c r="F37" s="67"/>
      <c r="G37" s="67"/>
      <c r="H37" s="68"/>
      <c r="I37" s="69"/>
      <c r="J37" s="4"/>
      <c r="K37" s="4">
        <v>0.1</v>
      </c>
      <c r="L37" s="4"/>
      <c r="M37" s="4"/>
      <c r="N37" s="4"/>
    </row>
    <row r="38" ht="66.75" customHeight="1">
      <c r="A38" s="73"/>
      <c r="B38" s="73"/>
      <c r="C38" s="73"/>
      <c r="D38" s="75" t="s">
        <v>73</v>
      </c>
      <c r="E38" s="76"/>
      <c r="F38" s="76"/>
      <c r="G38" s="76"/>
      <c r="H38" s="77"/>
      <c r="I38" s="78"/>
      <c r="J38" s="4"/>
      <c r="K38" s="4">
        <v>0.15</v>
      </c>
      <c r="L38" s="4"/>
      <c r="M38" s="4"/>
      <c r="N38" s="4"/>
    </row>
    <row r="39" ht="57.0" customHeight="1">
      <c r="A39" s="73"/>
      <c r="B39" s="73"/>
      <c r="C39" s="73"/>
      <c r="D39" s="75" t="s">
        <v>74</v>
      </c>
      <c r="E39" s="76"/>
      <c r="F39" s="76"/>
      <c r="G39" s="76"/>
      <c r="H39" s="77"/>
      <c r="I39" s="78"/>
      <c r="J39" s="4"/>
      <c r="K39" s="4">
        <v>0.2</v>
      </c>
      <c r="L39" s="4"/>
      <c r="M39" s="4"/>
      <c r="N39" s="4"/>
    </row>
    <row r="40" ht="57.75" customHeight="1">
      <c r="A40" s="73"/>
      <c r="B40" s="73"/>
      <c r="C40" s="73"/>
      <c r="D40" s="75" t="s">
        <v>75</v>
      </c>
      <c r="E40" s="76"/>
      <c r="F40" s="76"/>
      <c r="G40" s="76"/>
      <c r="H40" s="77"/>
      <c r="I40" s="78"/>
      <c r="J40" s="4"/>
      <c r="K40" s="4">
        <v>0.25</v>
      </c>
      <c r="L40" s="4"/>
      <c r="M40" s="4"/>
      <c r="N40" s="4"/>
    </row>
    <row r="41" ht="55.5" customHeight="1">
      <c r="A41" s="79"/>
      <c r="B41" s="79"/>
      <c r="C41" s="79"/>
      <c r="D41" s="81" t="s">
        <v>76</v>
      </c>
      <c r="E41" s="82"/>
      <c r="F41" s="82"/>
      <c r="G41" s="82"/>
      <c r="H41" s="83"/>
      <c r="I41" s="84"/>
      <c r="J41" s="4"/>
      <c r="K41" s="4">
        <v>0.3</v>
      </c>
      <c r="L41" s="4"/>
      <c r="M41" s="4"/>
      <c r="N41" s="4"/>
    </row>
    <row r="42" ht="66.75" customHeight="1">
      <c r="A42" s="94" t="s">
        <v>77</v>
      </c>
      <c r="B42" s="58"/>
      <c r="C42" s="95" t="str">
        <f>SUM(C19:C41)</f>
        <v>0%</v>
      </c>
      <c r="D42" s="96"/>
      <c r="E42" s="25"/>
      <c r="F42" s="25"/>
      <c r="G42" s="25"/>
      <c r="H42" s="25"/>
      <c r="I42" s="58"/>
      <c r="J42" s="4"/>
      <c r="K42" s="4">
        <v>0.35</v>
      </c>
      <c r="L42" s="4"/>
      <c r="M42" s="4"/>
      <c r="N42" s="4"/>
    </row>
    <row r="43" ht="53.25" customHeight="1">
      <c r="A43" s="97" t="s">
        <v>78</v>
      </c>
      <c r="B43" s="98" t="str">
        <f t="shared" ref="B43:C43" si="1">TODAY()</f>
        <v>B22021-09-02</v>
      </c>
      <c r="C43" s="99" t="str">
        <f t="shared" si="1"/>
        <v>02/09/2021</v>
      </c>
      <c r="D43" s="3"/>
      <c r="E43" s="100" t="s">
        <v>79</v>
      </c>
      <c r="F43" s="2"/>
      <c r="G43" s="2"/>
      <c r="H43" s="2"/>
      <c r="I43" s="3"/>
      <c r="J43" s="4"/>
      <c r="K43" s="4">
        <v>0.4</v>
      </c>
      <c r="L43" s="4"/>
      <c r="M43" s="4"/>
      <c r="N43" s="4"/>
    </row>
    <row r="44" ht="95.25" customHeight="1">
      <c r="A44" s="101" t="s">
        <v>80</v>
      </c>
      <c r="B44" s="2"/>
      <c r="C44" s="102"/>
      <c r="D44" s="3"/>
      <c r="E44" s="100" t="s">
        <v>81</v>
      </c>
      <c r="F44" s="2"/>
      <c r="G44" s="2"/>
      <c r="H44" s="2"/>
      <c r="I44" s="3"/>
      <c r="J44" s="4"/>
      <c r="K44" s="4"/>
      <c r="L44" s="4"/>
      <c r="M44" s="4"/>
      <c r="N44" s="4"/>
    </row>
    <row r="45" ht="30.75" customHeight="1">
      <c r="A45" s="103" t="s">
        <v>82</v>
      </c>
      <c r="B45" s="17"/>
      <c r="C45" s="104"/>
      <c r="D45" s="104"/>
      <c r="E45" s="105"/>
      <c r="F45" s="106" t="s">
        <v>83</v>
      </c>
      <c r="G45" s="17"/>
      <c r="H45" s="17"/>
      <c r="I45" s="17"/>
      <c r="J45" s="4"/>
      <c r="K45" s="4"/>
      <c r="L45" s="4"/>
      <c r="M45" s="4"/>
      <c r="N45" s="4"/>
    </row>
    <row r="46" ht="15.75" customHeight="1">
      <c r="A46" s="4"/>
      <c r="B46" s="107"/>
      <c r="C46" s="107"/>
      <c r="D46" s="107"/>
      <c r="E46" s="107"/>
      <c r="F46" s="4"/>
      <c r="G46" s="4"/>
      <c r="H46" s="4"/>
      <c r="I46" s="4"/>
      <c r="J46" s="4"/>
      <c r="K46" s="4"/>
      <c r="L46" s="4"/>
      <c r="M46" s="4"/>
      <c r="N46" s="4"/>
    </row>
    <row r="47" ht="19.5" customHeight="1">
      <c r="A47" s="108"/>
      <c r="B47" s="109"/>
      <c r="C47" s="109"/>
      <c r="D47" s="109"/>
      <c r="E47" s="109"/>
      <c r="F47" s="110"/>
      <c r="G47" s="110"/>
      <c r="H47" s="110"/>
      <c r="I47" s="111"/>
      <c r="J47" s="4"/>
      <c r="K47" s="4"/>
      <c r="L47" s="4"/>
      <c r="M47" s="4"/>
      <c r="N47" s="4"/>
    </row>
    <row r="48" ht="1.5" customHeight="1">
      <c r="A48" s="112"/>
      <c r="B48" s="113"/>
      <c r="C48" s="113"/>
      <c r="D48" s="113"/>
      <c r="E48" s="113"/>
      <c r="F48" s="114"/>
      <c r="G48" s="114"/>
      <c r="H48" s="114"/>
      <c r="I48" s="115"/>
      <c r="J48" s="4"/>
      <c r="K48" s="4"/>
      <c r="L48" s="4"/>
      <c r="M48" s="4"/>
      <c r="N48" s="4"/>
    </row>
    <row r="49" ht="13.5" customHeight="1">
      <c r="A49" s="4"/>
      <c r="B49" s="107"/>
      <c r="C49" s="107"/>
      <c r="D49" s="107"/>
      <c r="E49" s="107"/>
      <c r="F49" s="4"/>
      <c r="G49" s="4"/>
      <c r="H49" s="4"/>
      <c r="I49" s="4"/>
      <c r="J49" s="4"/>
      <c r="K49" s="4"/>
      <c r="L49" s="4"/>
      <c r="M49" s="4"/>
      <c r="N49" s="4"/>
    </row>
    <row r="50" ht="102.75" customHeight="1">
      <c r="A50" s="116" t="s">
        <v>84</v>
      </c>
      <c r="B50" s="2"/>
      <c r="C50" s="2"/>
      <c r="D50" s="2"/>
      <c r="E50" s="2"/>
      <c r="F50" s="2"/>
      <c r="G50" s="2"/>
      <c r="H50" s="2"/>
      <c r="I50" s="3"/>
      <c r="J50" s="4"/>
      <c r="K50" s="4"/>
      <c r="L50" s="4"/>
      <c r="M50" s="4"/>
      <c r="N50" s="4"/>
    </row>
    <row r="51" ht="60.0" customHeight="1">
      <c r="A51" s="117" t="str">
        <f t="shared" ref="A51:B51" si="2">A2</f>
        <v>اسم الموظف:</v>
      </c>
      <c r="B51" s="118" t="str">
        <f t="shared" si="2"/>
        <v> </v>
      </c>
      <c r="C51" s="119"/>
      <c r="D51" s="120" t="str">
        <f t="shared" ref="D51:E51" si="3">D2</f>
        <v>الوكالة / الادارة العامة:</v>
      </c>
      <c r="E51" s="121" t="str">
        <f t="shared" si="3"/>
        <v> </v>
      </c>
      <c r="F51" s="2"/>
      <c r="G51" s="2"/>
      <c r="H51" s="122"/>
      <c r="I51" s="3"/>
      <c r="J51" s="4"/>
      <c r="K51" s="4"/>
      <c r="L51" s="4"/>
      <c r="M51" s="4"/>
      <c r="N51" s="4"/>
    </row>
    <row r="52" ht="53.25" customHeight="1">
      <c r="A52" s="117" t="str">
        <f t="shared" ref="A52:B52" si="4">A3</f>
        <v>المسمى الوظيفي:</v>
      </c>
      <c r="B52" s="118" t="str">
        <f t="shared" si="4"/>
        <v> </v>
      </c>
      <c r="C52" s="119"/>
      <c r="D52" s="123" t="str">
        <f t="shared" ref="D52:E52" si="5">D3</f>
        <v>الإدارة /القسم: </v>
      </c>
      <c r="E52" s="124" t="str">
        <f t="shared" si="5"/>
        <v> </v>
      </c>
      <c r="F52" s="2"/>
      <c r="G52" s="2"/>
      <c r="H52" s="122"/>
      <c r="I52" s="3"/>
      <c r="J52" s="4"/>
      <c r="K52" s="4"/>
      <c r="L52" s="4"/>
      <c r="M52" s="4"/>
      <c r="N52" s="4"/>
    </row>
    <row r="53" ht="63.0" customHeight="1">
      <c r="A53" s="125" t="str">
        <f t="shared" ref="A53:B53" si="6">A4</f>
        <v>رقم الموظف:</v>
      </c>
      <c r="B53" s="126" t="str">
        <f t="shared" si="6"/>
        <v> </v>
      </c>
      <c r="C53" s="127"/>
      <c r="D53" s="128" t="str">
        <f t="shared" ref="D53:E53" si="7">D4</f>
        <v>المدير (المقيم):</v>
      </c>
      <c r="E53" s="129" t="str">
        <f t="shared" si="7"/>
        <v> </v>
      </c>
      <c r="F53" s="17"/>
      <c r="G53" s="17"/>
      <c r="H53" s="130"/>
      <c r="I53" s="19"/>
      <c r="J53" s="4"/>
      <c r="K53" s="4"/>
      <c r="L53" s="4"/>
      <c r="M53" s="4"/>
      <c r="N53" s="4"/>
    </row>
    <row r="54" ht="45.75" customHeight="1">
      <c r="A54" s="131" t="s">
        <v>85</v>
      </c>
      <c r="B54" s="21"/>
      <c r="C54" s="21"/>
      <c r="D54" s="21"/>
      <c r="E54" s="21"/>
      <c r="F54" s="21"/>
      <c r="G54" s="21"/>
      <c r="H54" s="21"/>
      <c r="I54" s="22"/>
      <c r="J54" s="4"/>
      <c r="K54" s="4"/>
      <c r="L54" s="4"/>
      <c r="M54" s="4"/>
      <c r="N54" s="4"/>
    </row>
    <row r="55" ht="105.0" customHeight="1">
      <c r="A55" s="132" t="s">
        <v>9</v>
      </c>
      <c r="B55" s="133" t="s">
        <v>86</v>
      </c>
      <c r="C55" s="134" t="s">
        <v>11</v>
      </c>
      <c r="D55" s="135" t="s">
        <v>12</v>
      </c>
      <c r="E55" s="136" t="s">
        <v>13</v>
      </c>
      <c r="F55" s="136" t="s">
        <v>87</v>
      </c>
      <c r="G55" s="137" t="s">
        <v>88</v>
      </c>
      <c r="H55" s="138"/>
      <c r="I55" s="139" t="s">
        <v>89</v>
      </c>
      <c r="J55" s="4"/>
      <c r="K55" s="4"/>
      <c r="L55" s="4"/>
      <c r="M55" s="4"/>
      <c r="N55" s="4"/>
    </row>
    <row r="56" ht="160.5" customHeight="1">
      <c r="A56" s="140">
        <v>1.0</v>
      </c>
      <c r="B56" s="141" t="str">
        <f t="shared" ref="B56:B61" si="9">B7</f>
        <v>حضور دورات تدربية في مجال تخصصه أوعمله خلال دورة الأداء</v>
      </c>
      <c r="C56" s="142" t="str">
        <f t="shared" ref="C56:E56" si="8">G7</f>
        <v>ساعة تدريبية </v>
      </c>
      <c r="D56" s="143" t="str">
        <f t="shared" si="8"/>
        <v>10%</v>
      </c>
      <c r="E56" s="144" t="str">
        <f t="shared" si="8"/>
        <v>20</v>
      </c>
      <c r="F56" s="145"/>
      <c r="G56" s="146" t="str">
        <f t="shared" ref="G56:G61" si="11">F56-E56</f>
        <v>-20</v>
      </c>
      <c r="H56" s="147" t="str">
        <f t="shared" ref="H56:H61" si="12">IF(NOT(ISBLANK(E56)),IF(F56/E56&gt;1,5,IF(F56/E56&gt;=0.9,4,IF(F56/E56&gt;=0.8,3,IF(F56/E56&gt;=0.6,2,1)))),"")</f>
        <v>1</v>
      </c>
      <c r="I56" s="148" t="str">
        <f t="shared" ref="I56:I64" si="13">IF(NOT(ISBLANK(D56)), H56*D56,"")</f>
        <v>0.1</v>
      </c>
      <c r="J56" s="149"/>
      <c r="K56" s="149"/>
      <c r="L56" s="4"/>
      <c r="M56" s="4"/>
      <c r="N56" s="4"/>
    </row>
    <row r="57" ht="114.0" customHeight="1">
      <c r="A57" s="140">
        <v>2.0</v>
      </c>
      <c r="B57" s="150" t="str">
        <f t="shared" si="9"/>
        <v>الهدف 2 Goal</v>
      </c>
      <c r="C57" s="151" t="str">
        <f t="shared" ref="C57:E57" si="10">G8</f>
        <v> </v>
      </c>
      <c r="D57" s="143" t="str">
        <f t="shared" si="10"/>
        <v/>
      </c>
      <c r="E57" s="144" t="str">
        <f t="shared" si="10"/>
        <v>1</v>
      </c>
      <c r="F57" s="145"/>
      <c r="G57" s="146" t="str">
        <f t="shared" si="11"/>
        <v>-1</v>
      </c>
      <c r="H57" s="147" t="str">
        <f t="shared" si="12"/>
        <v>1</v>
      </c>
      <c r="I57" s="148" t="str">
        <f t="shared" si="13"/>
        <v/>
      </c>
      <c r="J57" s="149">
        <v>1.0</v>
      </c>
      <c r="K57" s="149">
        <v>2.0</v>
      </c>
      <c r="L57" s="4"/>
      <c r="M57" s="4"/>
      <c r="N57" s="4"/>
    </row>
    <row r="58" ht="114.0" customHeight="1">
      <c r="A58" s="140">
        <v>3.0</v>
      </c>
      <c r="B58" s="152" t="str">
        <f t="shared" si="9"/>
        <v>الهدف 3 Goal</v>
      </c>
      <c r="C58" s="151" t="str">
        <f t="shared" ref="C58:E58" si="14">G9</f>
        <v> </v>
      </c>
      <c r="D58" s="143" t="str">
        <f t="shared" si="14"/>
        <v/>
      </c>
      <c r="E58" s="144" t="str">
        <f t="shared" si="14"/>
        <v>1</v>
      </c>
      <c r="F58" s="145"/>
      <c r="G58" s="146" t="str">
        <f t="shared" si="11"/>
        <v>-1</v>
      </c>
      <c r="H58" s="147" t="str">
        <f t="shared" si="12"/>
        <v>1</v>
      </c>
      <c r="I58" s="148" t="str">
        <f t="shared" si="13"/>
        <v/>
      </c>
      <c r="J58" s="149"/>
      <c r="K58" s="149">
        <v>3.0</v>
      </c>
      <c r="L58" s="4"/>
      <c r="M58" s="4"/>
      <c r="N58" s="4"/>
    </row>
    <row r="59" ht="114.0" customHeight="1">
      <c r="A59" s="140">
        <v>4.0</v>
      </c>
      <c r="B59" s="153" t="str">
        <f t="shared" si="9"/>
        <v>الهدف 4 Goal</v>
      </c>
      <c r="C59" s="151" t="str">
        <f t="shared" ref="C59:E59" si="15">G10</f>
        <v> </v>
      </c>
      <c r="D59" s="143" t="str">
        <f t="shared" si="15"/>
        <v/>
      </c>
      <c r="E59" s="144" t="str">
        <f t="shared" si="15"/>
        <v>1</v>
      </c>
      <c r="F59" s="145"/>
      <c r="G59" s="146" t="str">
        <f t="shared" si="11"/>
        <v>-1</v>
      </c>
      <c r="H59" s="147" t="str">
        <f t="shared" si="12"/>
        <v>1</v>
      </c>
      <c r="I59" s="148" t="str">
        <f t="shared" si="13"/>
        <v/>
      </c>
      <c r="J59" s="149">
        <v>1.0</v>
      </c>
      <c r="K59" s="149">
        <v>4.0</v>
      </c>
      <c r="L59" s="4"/>
      <c r="M59" s="4"/>
      <c r="N59" s="4"/>
    </row>
    <row r="60" ht="104.25" customHeight="1">
      <c r="A60" s="140">
        <v>5.0</v>
      </c>
      <c r="B60" s="154" t="str">
        <f t="shared" si="9"/>
        <v>الهدف 5 Goal</v>
      </c>
      <c r="C60" s="151" t="str">
        <f t="shared" ref="C60:E60" si="16">G11</f>
        <v> </v>
      </c>
      <c r="D60" s="143" t="str">
        <f t="shared" si="16"/>
        <v/>
      </c>
      <c r="E60" s="144" t="str">
        <f t="shared" si="16"/>
        <v>1</v>
      </c>
      <c r="F60" s="145"/>
      <c r="G60" s="146" t="str">
        <f t="shared" si="11"/>
        <v>-1</v>
      </c>
      <c r="H60" s="147" t="str">
        <f t="shared" si="12"/>
        <v>1</v>
      </c>
      <c r="I60" s="148" t="str">
        <f t="shared" si="13"/>
        <v/>
      </c>
      <c r="J60" s="149">
        <v>2.0</v>
      </c>
      <c r="K60" s="149"/>
      <c r="L60" s="4"/>
      <c r="M60" s="4"/>
      <c r="N60" s="4"/>
    </row>
    <row r="61" ht="86.25" customHeight="1">
      <c r="A61" s="140">
        <v>6.0</v>
      </c>
      <c r="B61" s="155" t="str">
        <f t="shared" si="9"/>
        <v>الهدف 6 Goal</v>
      </c>
      <c r="C61" s="151" t="str">
        <f t="shared" ref="C61:E61" si="17">G12</f>
        <v> </v>
      </c>
      <c r="D61" s="143" t="str">
        <f t="shared" si="17"/>
        <v/>
      </c>
      <c r="E61" s="144" t="str">
        <f t="shared" si="17"/>
        <v>1</v>
      </c>
      <c r="F61" s="145"/>
      <c r="G61" s="146" t="str">
        <f t="shared" si="11"/>
        <v>-1</v>
      </c>
      <c r="H61" s="147" t="str">
        <f t="shared" si="12"/>
        <v>1</v>
      </c>
      <c r="I61" s="156" t="str">
        <f t="shared" si="13"/>
        <v/>
      </c>
      <c r="J61" s="149">
        <v>3.0</v>
      </c>
      <c r="K61" s="149"/>
      <c r="L61" s="4"/>
      <c r="M61" s="4"/>
      <c r="N61" s="4"/>
    </row>
    <row r="62" ht="27.0" hidden="1" customHeight="1">
      <c r="A62" s="157">
        <v>5.0</v>
      </c>
      <c r="B62" s="158"/>
      <c r="C62" s="159"/>
      <c r="D62" s="160"/>
      <c r="E62" s="159"/>
      <c r="F62" s="161"/>
      <c r="G62" s="159"/>
      <c r="H62" s="162"/>
      <c r="I62" s="163" t="str">
        <f t="shared" si="13"/>
        <v/>
      </c>
      <c r="J62" s="149">
        <v>4.0</v>
      </c>
      <c r="K62" s="149"/>
      <c r="L62" s="4"/>
      <c r="M62" s="4"/>
      <c r="N62" s="4"/>
    </row>
    <row r="63" ht="26.25" hidden="1" customHeight="1">
      <c r="A63" s="157">
        <v>6.0</v>
      </c>
      <c r="B63" s="158"/>
      <c r="C63" s="159"/>
      <c r="D63" s="160"/>
      <c r="E63" s="159"/>
      <c r="F63" s="161"/>
      <c r="G63" s="159"/>
      <c r="H63" s="162"/>
      <c r="I63" s="163" t="str">
        <f t="shared" si="13"/>
        <v/>
      </c>
      <c r="J63" s="149">
        <v>5.0</v>
      </c>
      <c r="K63" s="149"/>
      <c r="L63" s="4"/>
      <c r="M63" s="4"/>
      <c r="N63" s="4"/>
    </row>
    <row r="64" ht="27.0" hidden="1" customHeight="1">
      <c r="A64" s="157">
        <v>7.0</v>
      </c>
      <c r="B64" s="158"/>
      <c r="C64" s="159"/>
      <c r="D64" s="160"/>
      <c r="E64" s="159"/>
      <c r="F64" s="161"/>
      <c r="G64" s="159" t="str">
        <f>F64-E64</f>
        <v>0</v>
      </c>
      <c r="H64" s="162" t="str">
        <f>IF(NOT(ISBLANK(E64)),IF(F64/E64&gt;1,5,IF(F64/E64&gt;=0.9,4,IF(F64/E64&gt;=0.8,3,IF(F64/E64&gt;=0.6,2,1)))),"")</f>
        <v/>
      </c>
      <c r="I64" s="163" t="str">
        <f t="shared" si="13"/>
        <v/>
      </c>
      <c r="J64" s="4"/>
      <c r="K64" s="4"/>
      <c r="L64" s="4"/>
      <c r="M64" s="4"/>
      <c r="N64" s="4"/>
    </row>
    <row r="65" ht="48.0" customHeight="1">
      <c r="A65" s="157"/>
      <c r="B65" s="164" t="s">
        <v>90</v>
      </c>
      <c r="C65" s="17"/>
      <c r="D65" s="165" t="str">
        <f>SUM(D56:D64)</f>
        <v>10%</v>
      </c>
      <c r="E65" s="166" t="s">
        <v>91</v>
      </c>
      <c r="F65" s="17"/>
      <c r="G65" s="17"/>
      <c r="H65" s="167" t="str">
        <f>IF(D65=100%,SUM(I56:I64),"")</f>
        <v/>
      </c>
      <c r="I65" s="168"/>
      <c r="J65" s="169"/>
      <c r="K65" s="169"/>
      <c r="L65" s="169"/>
      <c r="M65" s="169"/>
      <c r="N65" s="169"/>
    </row>
    <row r="66" ht="39.75" customHeight="1">
      <c r="A66" s="170"/>
      <c r="B66" s="131" t="s">
        <v>92</v>
      </c>
      <c r="C66" s="21"/>
      <c r="D66" s="21"/>
      <c r="E66" s="21"/>
      <c r="F66" s="21"/>
      <c r="G66" s="21"/>
      <c r="H66" s="21"/>
      <c r="I66" s="22"/>
      <c r="J66" s="4"/>
      <c r="K66" s="4"/>
      <c r="L66" s="4"/>
      <c r="M66" s="4"/>
      <c r="N66" s="4"/>
    </row>
    <row r="67" ht="148.5" customHeight="1">
      <c r="A67" s="170"/>
      <c r="B67" s="171" t="s">
        <v>93</v>
      </c>
      <c r="C67" s="172" t="s">
        <v>26</v>
      </c>
      <c r="D67" s="173" t="s">
        <v>94</v>
      </c>
      <c r="E67" s="25"/>
      <c r="F67" s="25"/>
      <c r="G67" s="58"/>
      <c r="H67" s="174" t="s">
        <v>95</v>
      </c>
      <c r="I67" s="56" t="s">
        <v>96</v>
      </c>
      <c r="J67" s="175"/>
      <c r="K67" s="4"/>
      <c r="L67" s="4"/>
      <c r="M67" s="4"/>
      <c r="N67" s="4"/>
    </row>
    <row r="68" ht="41.25" customHeight="1">
      <c r="A68" s="170"/>
      <c r="B68" s="176" t="s">
        <v>32</v>
      </c>
      <c r="C68" s="177" t="str">
        <f>C19</f>
        <v/>
      </c>
      <c r="D68" s="178" t="s">
        <v>97</v>
      </c>
      <c r="E68" s="67"/>
      <c r="F68" s="67"/>
      <c r="G68" s="68"/>
      <c r="H68" s="179"/>
      <c r="I68" s="180" t="str">
        <f t="shared" ref="I68:I90" si="18">IF(NOT(ISBLANK(I19)),IF(H68/I19&gt;1,5,IF(H68/I19&gt;=0.9,4,IF(H68/I19&gt;=0.8,3,IF(H68/I19&gt;=0.6,2,1)))),"")</f>
        <v/>
      </c>
      <c r="J68" s="181" t="str">
        <f>C68*(I68+I69+I70)/3</f>
        <v>0</v>
      </c>
      <c r="K68" s="4"/>
      <c r="L68" s="4"/>
      <c r="M68" s="4"/>
      <c r="N68" s="4"/>
    </row>
    <row r="69" ht="40.5" customHeight="1">
      <c r="A69" s="170"/>
      <c r="B69" s="73"/>
      <c r="C69" s="73"/>
      <c r="D69" s="182" t="s">
        <v>98</v>
      </c>
      <c r="E69" s="76"/>
      <c r="F69" s="76"/>
      <c r="G69" s="77"/>
      <c r="H69" s="183"/>
      <c r="I69" s="184" t="str">
        <f t="shared" si="18"/>
        <v/>
      </c>
      <c r="J69" s="74"/>
      <c r="K69" s="4"/>
      <c r="L69" s="4"/>
      <c r="M69" s="4"/>
      <c r="N69" s="4"/>
    </row>
    <row r="70" ht="42.0" customHeight="1">
      <c r="A70" s="170"/>
      <c r="B70" s="79"/>
      <c r="C70" s="79"/>
      <c r="D70" s="185" t="s">
        <v>99</v>
      </c>
      <c r="E70" s="82"/>
      <c r="F70" s="82"/>
      <c r="G70" s="83"/>
      <c r="H70" s="186"/>
      <c r="I70" s="187" t="str">
        <f t="shared" si="18"/>
        <v/>
      </c>
      <c r="J70" s="74"/>
      <c r="K70" s="4">
        <v>1.0</v>
      </c>
      <c r="L70" s="4"/>
      <c r="M70" s="4"/>
      <c r="N70" s="4"/>
    </row>
    <row r="71" ht="57.75" customHeight="1">
      <c r="A71" s="170"/>
      <c r="B71" s="188" t="s">
        <v>41</v>
      </c>
      <c r="C71" s="177" t="str">
        <f>C22</f>
        <v/>
      </c>
      <c r="D71" s="178" t="s">
        <v>100</v>
      </c>
      <c r="E71" s="67"/>
      <c r="F71" s="67"/>
      <c r="G71" s="68"/>
      <c r="H71" s="179"/>
      <c r="I71" s="180" t="str">
        <f t="shared" si="18"/>
        <v/>
      </c>
      <c r="J71" s="181" t="str">
        <f>C71*(I71+I72+I73)/3</f>
        <v>0</v>
      </c>
      <c r="K71" s="4">
        <v>2.0</v>
      </c>
      <c r="L71" s="4"/>
      <c r="M71" s="4"/>
      <c r="N71" s="4"/>
    </row>
    <row r="72" ht="91.5" customHeight="1">
      <c r="A72" s="170"/>
      <c r="B72" s="73"/>
      <c r="C72" s="73"/>
      <c r="D72" s="182" t="s">
        <v>101</v>
      </c>
      <c r="E72" s="76"/>
      <c r="F72" s="76"/>
      <c r="G72" s="77"/>
      <c r="H72" s="183"/>
      <c r="I72" s="184" t="str">
        <f t="shared" si="18"/>
        <v/>
      </c>
      <c r="J72" s="74"/>
      <c r="K72" s="4">
        <v>3.0</v>
      </c>
      <c r="L72" s="4"/>
      <c r="M72" s="4"/>
      <c r="N72" s="4"/>
    </row>
    <row r="73" ht="73.5" customHeight="1">
      <c r="A73" s="170"/>
      <c r="B73" s="73"/>
      <c r="C73" s="79"/>
      <c r="D73" s="185" t="s">
        <v>102</v>
      </c>
      <c r="E73" s="82"/>
      <c r="F73" s="82"/>
      <c r="G73" s="83"/>
      <c r="H73" s="186"/>
      <c r="I73" s="187" t="str">
        <f t="shared" si="18"/>
        <v/>
      </c>
      <c r="J73" s="74"/>
      <c r="K73" s="4">
        <v>4.0</v>
      </c>
      <c r="L73" s="4"/>
      <c r="M73" s="4"/>
      <c r="N73" s="4"/>
    </row>
    <row r="74" ht="48.0" customHeight="1">
      <c r="A74" s="170"/>
      <c r="B74" s="176" t="s">
        <v>49</v>
      </c>
      <c r="C74" s="177" t="str">
        <f>C25</f>
        <v/>
      </c>
      <c r="D74" s="178" t="s">
        <v>103</v>
      </c>
      <c r="E74" s="67"/>
      <c r="F74" s="67"/>
      <c r="G74" s="68"/>
      <c r="H74" s="179"/>
      <c r="I74" s="180" t="str">
        <f t="shared" si="18"/>
        <v/>
      </c>
      <c r="J74" s="181" t="str">
        <f>C74*(I74+I75+I76)/3</f>
        <v>0</v>
      </c>
      <c r="K74" s="4">
        <v>5.0</v>
      </c>
      <c r="L74" s="4"/>
      <c r="M74" s="4"/>
      <c r="N74" s="4"/>
    </row>
    <row r="75" ht="53.25" customHeight="1">
      <c r="A75" s="170"/>
      <c r="B75" s="73"/>
      <c r="C75" s="73"/>
      <c r="D75" s="182" t="s">
        <v>104</v>
      </c>
      <c r="E75" s="76"/>
      <c r="F75" s="76"/>
      <c r="G75" s="77"/>
      <c r="H75" s="183"/>
      <c r="I75" s="184" t="str">
        <f t="shared" si="18"/>
        <v/>
      </c>
      <c r="J75" s="74"/>
      <c r="K75" s="189">
        <v>6.0</v>
      </c>
      <c r="L75" s="189"/>
      <c r="M75" s="4"/>
      <c r="N75" s="4"/>
    </row>
    <row r="76" ht="49.5" customHeight="1">
      <c r="A76" s="170"/>
      <c r="B76" s="79"/>
      <c r="C76" s="79"/>
      <c r="D76" s="190" t="s">
        <v>105</v>
      </c>
      <c r="E76" s="82"/>
      <c r="F76" s="82"/>
      <c r="G76" s="83"/>
      <c r="H76" s="186"/>
      <c r="I76" s="187" t="str">
        <f t="shared" si="18"/>
        <v/>
      </c>
      <c r="J76" s="74"/>
      <c r="K76" s="4"/>
      <c r="L76" s="4"/>
      <c r="M76" s="4"/>
      <c r="N76" s="4"/>
    </row>
    <row r="77" ht="60.75" customHeight="1">
      <c r="A77" s="170"/>
      <c r="B77" s="188" t="s">
        <v>58</v>
      </c>
      <c r="C77" s="177" t="str">
        <f>C28</f>
        <v/>
      </c>
      <c r="D77" s="191" t="s">
        <v>106</v>
      </c>
      <c r="E77" s="67"/>
      <c r="F77" s="67"/>
      <c r="G77" s="68"/>
      <c r="H77" s="179"/>
      <c r="I77" s="180" t="str">
        <f t="shared" si="18"/>
        <v/>
      </c>
      <c r="J77" s="181" t="str">
        <f>C77*(I77+I78+I79)/3</f>
        <v>0</v>
      </c>
      <c r="K77" s="4">
        <v>0.5</v>
      </c>
      <c r="L77" s="4"/>
      <c r="M77" s="4"/>
      <c r="N77" s="4"/>
    </row>
    <row r="78" ht="73.5" customHeight="1">
      <c r="A78" s="170"/>
      <c r="B78" s="73"/>
      <c r="C78" s="73"/>
      <c r="D78" s="192" t="s">
        <v>107</v>
      </c>
      <c r="E78" s="76"/>
      <c r="F78" s="76"/>
      <c r="G78" s="77"/>
      <c r="H78" s="183"/>
      <c r="I78" s="184" t="str">
        <f t="shared" si="18"/>
        <v/>
      </c>
      <c r="J78" s="74"/>
      <c r="K78" s="4">
        <v>1.0</v>
      </c>
      <c r="L78" s="4"/>
      <c r="M78" s="4"/>
      <c r="N78" s="4"/>
    </row>
    <row r="79" ht="75.75" customHeight="1">
      <c r="A79" s="170"/>
      <c r="B79" s="73"/>
      <c r="C79" s="79"/>
      <c r="D79" s="193" t="s">
        <v>108</v>
      </c>
      <c r="E79" s="82"/>
      <c r="F79" s="82"/>
      <c r="G79" s="83"/>
      <c r="H79" s="186"/>
      <c r="I79" s="187" t="str">
        <f t="shared" si="18"/>
        <v/>
      </c>
      <c r="J79" s="74"/>
      <c r="K79" s="4">
        <v>1.5</v>
      </c>
      <c r="L79" s="4"/>
      <c r="M79" s="4"/>
      <c r="N79" s="4"/>
    </row>
    <row r="80" ht="54.0" customHeight="1">
      <c r="A80" s="170"/>
      <c r="B80" s="176" t="s">
        <v>63</v>
      </c>
      <c r="C80" s="177" t="str">
        <f>C31</f>
        <v/>
      </c>
      <c r="D80" s="178" t="s">
        <v>109</v>
      </c>
      <c r="E80" s="67"/>
      <c r="F80" s="67"/>
      <c r="G80" s="68"/>
      <c r="H80" s="179"/>
      <c r="I80" s="180" t="str">
        <f t="shared" si="18"/>
        <v/>
      </c>
      <c r="J80" s="181" t="str">
        <f>C80*(I80+I81)/2</f>
        <v>0</v>
      </c>
      <c r="K80" s="4">
        <v>2.0</v>
      </c>
      <c r="L80" s="4"/>
      <c r="M80" s="4"/>
      <c r="N80" s="4"/>
    </row>
    <row r="81" ht="48.75" customHeight="1">
      <c r="A81" s="170"/>
      <c r="B81" s="73"/>
      <c r="C81" s="79"/>
      <c r="D81" s="185" t="s">
        <v>110</v>
      </c>
      <c r="E81" s="82"/>
      <c r="F81" s="82"/>
      <c r="G81" s="83"/>
      <c r="H81" s="186"/>
      <c r="I81" s="187" t="str">
        <f t="shared" si="18"/>
        <v/>
      </c>
      <c r="J81" s="74"/>
      <c r="K81" s="4">
        <v>2.5</v>
      </c>
      <c r="L81" s="4"/>
      <c r="M81" s="4"/>
      <c r="N81" s="4"/>
    </row>
    <row r="82" ht="36.75" customHeight="1">
      <c r="A82" s="170"/>
      <c r="B82" s="176" t="s">
        <v>111</v>
      </c>
      <c r="C82" s="177" t="str">
        <f>C33</f>
        <v/>
      </c>
      <c r="D82" s="194" t="s">
        <v>112</v>
      </c>
      <c r="E82" s="67"/>
      <c r="F82" s="67"/>
      <c r="G82" s="68"/>
      <c r="H82" s="179"/>
      <c r="I82" s="180" t="str">
        <f t="shared" si="18"/>
        <v/>
      </c>
      <c r="J82" s="181" t="str">
        <f>C82*(I83+I84+I82+I85)/4</f>
        <v>0</v>
      </c>
      <c r="K82" s="4">
        <v>3.0</v>
      </c>
      <c r="L82" s="4"/>
      <c r="M82" s="4"/>
      <c r="N82" s="4"/>
    </row>
    <row r="83" ht="48.0" customHeight="1">
      <c r="A83" s="170"/>
      <c r="B83" s="73"/>
      <c r="C83" s="73"/>
      <c r="D83" s="192" t="s">
        <v>113</v>
      </c>
      <c r="E83" s="76"/>
      <c r="F83" s="76"/>
      <c r="G83" s="77"/>
      <c r="H83" s="183"/>
      <c r="I83" s="184" t="str">
        <f t="shared" si="18"/>
        <v/>
      </c>
      <c r="J83" s="74"/>
      <c r="K83" s="4">
        <v>3.5</v>
      </c>
      <c r="L83" s="4"/>
      <c r="M83" s="4"/>
      <c r="N83" s="4"/>
    </row>
    <row r="84" ht="52.5" customHeight="1">
      <c r="A84" s="170"/>
      <c r="B84" s="73"/>
      <c r="C84" s="73"/>
      <c r="D84" s="192" t="s">
        <v>114</v>
      </c>
      <c r="E84" s="76"/>
      <c r="F84" s="76"/>
      <c r="G84" s="77"/>
      <c r="H84" s="183"/>
      <c r="I84" s="184" t="str">
        <f t="shared" si="18"/>
        <v/>
      </c>
      <c r="J84" s="74"/>
      <c r="K84" s="4">
        <v>4.0</v>
      </c>
      <c r="L84" s="4"/>
      <c r="M84" s="4"/>
      <c r="N84" s="4"/>
    </row>
    <row r="85" ht="52.5" customHeight="1">
      <c r="A85" s="170"/>
      <c r="B85" s="79"/>
      <c r="C85" s="79"/>
      <c r="D85" s="193" t="s">
        <v>115</v>
      </c>
      <c r="E85" s="82"/>
      <c r="F85" s="82"/>
      <c r="G85" s="83"/>
      <c r="H85" s="186"/>
      <c r="I85" s="187" t="str">
        <f t="shared" si="18"/>
        <v/>
      </c>
      <c r="J85" s="74"/>
      <c r="K85" s="4">
        <v>4.5</v>
      </c>
      <c r="L85" s="4"/>
      <c r="M85" s="4"/>
      <c r="N85" s="4"/>
    </row>
    <row r="86" ht="98.25" customHeight="1">
      <c r="A86" s="170"/>
      <c r="B86" s="195" t="s">
        <v>71</v>
      </c>
      <c r="C86" s="196" t="str">
        <f>C37</f>
        <v/>
      </c>
      <c r="D86" s="191" t="s">
        <v>116</v>
      </c>
      <c r="E86" s="67"/>
      <c r="F86" s="67"/>
      <c r="G86" s="68"/>
      <c r="H86" s="179"/>
      <c r="I86" s="180" t="str">
        <f t="shared" si="18"/>
        <v/>
      </c>
      <c r="J86" s="181" t="str">
        <f>C86*(I87+I88+I86+I89+I90)/5</f>
        <v>0</v>
      </c>
      <c r="K86" s="4">
        <v>5.0</v>
      </c>
      <c r="L86" s="4"/>
      <c r="M86" s="4"/>
      <c r="N86" s="4"/>
    </row>
    <row r="87" ht="75.75" customHeight="1">
      <c r="A87" s="170"/>
      <c r="B87" s="73"/>
      <c r="C87" s="73"/>
      <c r="D87" s="192" t="s">
        <v>117</v>
      </c>
      <c r="E87" s="76"/>
      <c r="F87" s="76"/>
      <c r="G87" s="77"/>
      <c r="H87" s="183"/>
      <c r="I87" s="184" t="str">
        <f t="shared" si="18"/>
        <v/>
      </c>
      <c r="J87" s="74"/>
      <c r="K87" s="4"/>
      <c r="L87" s="4"/>
      <c r="M87" s="4"/>
      <c r="N87" s="4"/>
    </row>
    <row r="88" ht="54.0" customHeight="1">
      <c r="A88" s="170"/>
      <c r="B88" s="73"/>
      <c r="C88" s="73"/>
      <c r="D88" s="192" t="s">
        <v>118</v>
      </c>
      <c r="E88" s="76"/>
      <c r="F88" s="76"/>
      <c r="G88" s="77"/>
      <c r="H88" s="183"/>
      <c r="I88" s="184" t="str">
        <f t="shared" si="18"/>
        <v/>
      </c>
      <c r="J88" s="74"/>
      <c r="K88" s="4"/>
      <c r="L88" s="4"/>
      <c r="M88" s="4"/>
      <c r="N88" s="4"/>
    </row>
    <row r="89" ht="50.25" customHeight="1">
      <c r="A89" s="170"/>
      <c r="B89" s="73"/>
      <c r="C89" s="73"/>
      <c r="D89" s="192" t="s">
        <v>119</v>
      </c>
      <c r="E89" s="76"/>
      <c r="F89" s="76"/>
      <c r="G89" s="77"/>
      <c r="H89" s="183"/>
      <c r="I89" s="184" t="str">
        <f t="shared" si="18"/>
        <v/>
      </c>
      <c r="J89" s="74"/>
      <c r="K89" s="4"/>
      <c r="L89" s="4"/>
      <c r="M89" s="4"/>
      <c r="N89" s="4"/>
    </row>
    <row r="90" ht="51.0" customHeight="1">
      <c r="A90" s="170"/>
      <c r="B90" s="79"/>
      <c r="C90" s="79"/>
      <c r="D90" s="193" t="s">
        <v>120</v>
      </c>
      <c r="E90" s="82"/>
      <c r="F90" s="82"/>
      <c r="G90" s="83"/>
      <c r="H90" s="186"/>
      <c r="I90" s="187" t="str">
        <f t="shared" si="18"/>
        <v/>
      </c>
      <c r="J90" s="74"/>
      <c r="K90" s="4"/>
      <c r="L90" s="4"/>
      <c r="M90" s="4"/>
      <c r="N90" s="4"/>
    </row>
    <row r="91" ht="73.5" customHeight="1">
      <c r="A91" s="170"/>
      <c r="B91" s="197" t="s">
        <v>121</v>
      </c>
      <c r="C91" s="198" t="str">
        <f>SUM(C68:C90)</f>
        <v>0%</v>
      </c>
      <c r="D91" s="199" t="s">
        <v>122</v>
      </c>
      <c r="E91" s="25"/>
      <c r="F91" s="25"/>
      <c r="G91" s="58"/>
      <c r="H91" s="200" t="str">
        <f>J91</f>
        <v>0.00</v>
      </c>
      <c r="I91" s="3"/>
      <c r="J91" s="201" t="str">
        <f>SUM(J68:J90)</f>
        <v>0</v>
      </c>
      <c r="K91" s="4"/>
      <c r="L91" s="4"/>
      <c r="M91" s="4"/>
      <c r="N91" s="4"/>
    </row>
    <row r="92" ht="14.25" customHeight="1">
      <c r="A92" s="170"/>
      <c r="B92" s="202"/>
      <c r="C92" s="202"/>
      <c r="D92" s="202"/>
      <c r="E92" s="202"/>
      <c r="F92" s="170"/>
      <c r="G92" s="170"/>
      <c r="H92" s="170"/>
      <c r="I92" s="170"/>
      <c r="J92" s="4"/>
      <c r="K92" s="4"/>
      <c r="L92" s="4"/>
      <c r="M92" s="4"/>
      <c r="N92" s="4"/>
    </row>
    <row r="93" ht="53.25" customHeight="1">
      <c r="A93" s="170"/>
      <c r="B93" s="203" t="s">
        <v>123</v>
      </c>
      <c r="C93" s="3"/>
      <c r="D93" s="204" t="str">
        <f>(0.3*H65)+(0.7*H91)</f>
        <v>0.000</v>
      </c>
      <c r="E93" s="2"/>
      <c r="F93" s="2"/>
      <c r="G93" s="2"/>
      <c r="H93" s="3"/>
      <c r="I93" s="170"/>
      <c r="J93" s="4"/>
      <c r="K93" s="4"/>
      <c r="L93" s="4"/>
      <c r="M93" s="4"/>
      <c r="N93" s="4"/>
    </row>
    <row r="94" ht="14.25" customHeight="1">
      <c r="A94" s="205"/>
      <c r="B94" s="206" t="s">
        <v>124</v>
      </c>
      <c r="C94" s="207"/>
      <c r="D94" s="207"/>
      <c r="E94" s="207"/>
      <c r="F94" s="207"/>
      <c r="G94" s="207"/>
      <c r="H94" s="207"/>
      <c r="I94" s="207"/>
      <c r="J94" s="4"/>
      <c r="K94" s="4"/>
      <c r="L94" s="4"/>
      <c r="M94" s="4"/>
      <c r="N94" s="4"/>
    </row>
    <row r="95" ht="48.75" customHeight="1">
      <c r="A95" s="208" t="s">
        <v>125</v>
      </c>
      <c r="B95" s="209" t="str">
        <f t="shared" ref="B95:C95" si="19">TODAY()</f>
        <v>B202 September, 2021</v>
      </c>
      <c r="C95" s="210" t="str">
        <f t="shared" si="19"/>
        <v>02 September 2021</v>
      </c>
      <c r="D95" s="3"/>
      <c r="E95" s="211" t="s">
        <v>79</v>
      </c>
      <c r="F95" s="2"/>
      <c r="G95" s="2"/>
      <c r="H95" s="2"/>
      <c r="I95" s="3"/>
      <c r="J95" s="4"/>
      <c r="K95" s="4"/>
      <c r="L95" s="4"/>
      <c r="M95" s="4"/>
      <c r="N95" s="4"/>
    </row>
    <row r="96" ht="96.0" customHeight="1">
      <c r="A96" s="212" t="s">
        <v>126</v>
      </c>
      <c r="B96" s="2"/>
      <c r="C96" s="212" t="s">
        <v>127</v>
      </c>
      <c r="D96" s="3"/>
      <c r="E96" s="213" t="s">
        <v>81</v>
      </c>
      <c r="F96" s="2"/>
      <c r="G96" s="2"/>
      <c r="H96" s="2"/>
      <c r="I96" s="3"/>
      <c r="J96" s="4"/>
      <c r="K96" s="4"/>
      <c r="L96" s="4"/>
      <c r="M96" s="4"/>
      <c r="N96" s="4"/>
    </row>
    <row r="97" ht="14.25" customHeight="1">
      <c r="A97" s="214" t="s">
        <v>128</v>
      </c>
      <c r="B97" s="17"/>
      <c r="C97" s="17"/>
      <c r="D97" s="17"/>
      <c r="E97" s="17"/>
      <c r="F97" s="17"/>
      <c r="G97" s="17"/>
      <c r="H97" s="17"/>
      <c r="I97" s="17"/>
      <c r="J97" s="4"/>
      <c r="K97" s="4"/>
      <c r="L97" s="4"/>
      <c r="M97" s="4"/>
      <c r="N97" s="4"/>
    </row>
    <row r="98" ht="14.25" hidden="1" customHeight="1">
      <c r="A98" s="215"/>
      <c r="B98" s="216"/>
      <c r="C98" s="216"/>
      <c r="D98" s="216"/>
      <c r="E98" s="216"/>
      <c r="F98" s="215"/>
      <c r="G98" s="215"/>
      <c r="H98" s="215"/>
      <c r="I98" s="215"/>
      <c r="J98" s="4"/>
      <c r="K98" s="4"/>
      <c r="L98" s="4"/>
      <c r="M98" s="4"/>
      <c r="N98" s="4"/>
    </row>
    <row r="99" ht="15.0" hidden="1" customHeight="1">
      <c r="A99" s="217"/>
      <c r="B99" s="218"/>
      <c r="C99" s="218"/>
      <c r="D99" s="218"/>
      <c r="E99" s="218"/>
      <c r="F99" s="219"/>
      <c r="G99" s="219"/>
      <c r="H99" s="219"/>
      <c r="I99" s="220"/>
      <c r="J99" s="221"/>
      <c r="K99" s="221"/>
      <c r="L99" s="221"/>
      <c r="M99" s="221"/>
      <c r="N99" s="221"/>
    </row>
    <row r="100" ht="14.25" customHeight="1">
      <c r="A100" s="4"/>
      <c r="B100" s="107"/>
      <c r="C100" s="107"/>
      <c r="D100" s="107"/>
      <c r="E100" s="107"/>
      <c r="F100" s="4"/>
      <c r="G100" s="4"/>
      <c r="H100" s="4"/>
      <c r="I100" s="4"/>
      <c r="J100" s="4"/>
      <c r="K100" s="4"/>
      <c r="L100" s="4"/>
      <c r="M100" s="4"/>
      <c r="N100" s="4"/>
    </row>
    <row r="101" ht="117.0" customHeight="1">
      <c r="A101" s="222" t="s">
        <v>129</v>
      </c>
      <c r="B101" s="2"/>
      <c r="C101" s="2"/>
      <c r="D101" s="2"/>
      <c r="E101" s="2"/>
      <c r="F101" s="2"/>
      <c r="G101" s="2"/>
      <c r="H101" s="2"/>
      <c r="I101" s="3"/>
      <c r="J101" s="4"/>
      <c r="K101" s="223"/>
      <c r="L101" s="224"/>
      <c r="M101" s="224"/>
      <c r="N101" s="224"/>
    </row>
    <row r="102" ht="54.0" customHeight="1">
      <c r="A102" s="225" t="str">
        <f t="shared" ref="A102:A104" si="20">A2</f>
        <v>اسم الموظف:</v>
      </c>
      <c r="B102" s="226" t="str">
        <f t="shared" ref="B102:B104" si="21">B51</f>
        <v> </v>
      </c>
      <c r="C102" s="227"/>
      <c r="D102" s="228" t="str">
        <f t="shared" ref="D102:D103" si="22">D2</f>
        <v>الوكالة / الادارة العامة:</v>
      </c>
      <c r="E102" s="229" t="str">
        <f t="shared" ref="E102:E103" si="23">E51</f>
        <v> </v>
      </c>
      <c r="F102" s="230"/>
      <c r="G102" s="230"/>
      <c r="H102" s="231"/>
      <c r="I102" s="232"/>
      <c r="J102" s="4"/>
      <c r="K102" s="223"/>
      <c r="L102" s="224"/>
      <c r="M102" s="224"/>
      <c r="N102" s="224"/>
    </row>
    <row r="103" ht="51.0" customHeight="1">
      <c r="A103" s="233" t="str">
        <f t="shared" si="20"/>
        <v>المسمى الوظيفي:</v>
      </c>
      <c r="B103" s="234" t="str">
        <f t="shared" si="21"/>
        <v> </v>
      </c>
      <c r="C103" s="235"/>
      <c r="D103" s="236" t="str">
        <f t="shared" si="22"/>
        <v>الإدارة /القسم: </v>
      </c>
      <c r="E103" s="237" t="str">
        <f t="shared" si="23"/>
        <v> </v>
      </c>
      <c r="F103" s="238"/>
      <c r="G103" s="238"/>
      <c r="H103" s="239"/>
      <c r="I103" s="240"/>
      <c r="J103" s="4"/>
      <c r="K103" s="223"/>
      <c r="L103" s="224"/>
      <c r="M103" s="224"/>
      <c r="N103" s="224"/>
    </row>
    <row r="104" ht="51.0" customHeight="1">
      <c r="A104" s="241" t="str">
        <f t="shared" si="20"/>
        <v>رقم الموظف:</v>
      </c>
      <c r="B104" s="242" t="str">
        <f t="shared" si="21"/>
        <v> </v>
      </c>
      <c r="C104" s="243"/>
      <c r="D104" s="244" t="str">
        <f t="shared" ref="D104:E104" si="24">D53</f>
        <v>المدير (المقيم):</v>
      </c>
      <c r="E104" s="245" t="str">
        <f t="shared" si="24"/>
        <v> </v>
      </c>
      <c r="F104" s="246"/>
      <c r="G104" s="246"/>
      <c r="H104" s="247"/>
      <c r="I104" s="248"/>
      <c r="J104" s="4"/>
      <c r="K104" s="223"/>
      <c r="L104" s="224"/>
      <c r="M104" s="224"/>
      <c r="N104" s="224"/>
    </row>
    <row r="105" ht="32.25" customHeight="1">
      <c r="A105" s="249" t="s">
        <v>130</v>
      </c>
      <c r="B105" s="250"/>
      <c r="C105" s="251"/>
      <c r="D105" s="252" t="s">
        <v>131</v>
      </c>
      <c r="E105" s="253"/>
      <c r="F105" s="253"/>
      <c r="G105" s="253"/>
      <c r="H105" s="253"/>
      <c r="I105" s="254"/>
      <c r="J105" s="4"/>
      <c r="K105" s="223"/>
      <c r="L105" s="224"/>
      <c r="M105" s="224"/>
      <c r="N105" s="224"/>
    </row>
    <row r="106" ht="71.25" customHeight="1">
      <c r="A106" s="255"/>
      <c r="B106" s="256"/>
      <c r="C106" s="257"/>
      <c r="D106" s="258"/>
      <c r="E106" s="230"/>
      <c r="F106" s="230"/>
      <c r="G106" s="230"/>
      <c r="H106" s="230"/>
      <c r="I106" s="232"/>
      <c r="J106" s="4"/>
      <c r="K106" s="223"/>
      <c r="L106" s="224"/>
      <c r="M106" s="224"/>
      <c r="N106" s="224"/>
    </row>
    <row r="107" ht="99.75" customHeight="1">
      <c r="A107" s="259"/>
      <c r="B107" s="2"/>
      <c r="C107" s="2"/>
      <c r="D107" s="3"/>
      <c r="E107" s="260"/>
      <c r="F107" s="2"/>
      <c r="G107" s="2"/>
      <c r="H107" s="2"/>
      <c r="I107" s="3"/>
      <c r="J107" s="4"/>
      <c r="K107" s="261"/>
      <c r="L107" s="4"/>
      <c r="M107" s="4"/>
      <c r="N107" s="4"/>
    </row>
    <row r="108" ht="106.5" customHeight="1">
      <c r="A108" s="262"/>
      <c r="B108" s="246"/>
      <c r="C108" s="246"/>
      <c r="D108" s="263" t="s">
        <v>132</v>
      </c>
      <c r="E108" s="264" t="str">
        <f>TODAY()</f>
        <v>B22021-09-02</v>
      </c>
      <c r="F108" s="246"/>
      <c r="G108" s="265" t="str">
        <f>TODAY()</f>
        <v>02/09/2021</v>
      </c>
      <c r="H108" s="266" t="s">
        <v>133</v>
      </c>
      <c r="I108" s="248"/>
      <c r="J108" s="4"/>
      <c r="K108" s="224"/>
      <c r="L108" s="224"/>
      <c r="M108" s="224"/>
      <c r="N108" s="224"/>
    </row>
    <row r="109" ht="18.0" customHeight="1">
      <c r="A109" s="267" t="s">
        <v>134</v>
      </c>
      <c r="B109" s="268"/>
      <c r="C109" s="268"/>
      <c r="D109" s="268"/>
      <c r="E109" s="268"/>
      <c r="F109" s="268"/>
      <c r="G109" s="268"/>
      <c r="H109" s="268"/>
      <c r="I109" s="269"/>
      <c r="J109" s="4"/>
      <c r="K109" s="224"/>
      <c r="L109" s="224"/>
      <c r="M109" s="224"/>
      <c r="N109" s="224"/>
    </row>
    <row r="110" ht="60.0" customHeight="1">
      <c r="A110" s="270"/>
      <c r="B110" s="271"/>
      <c r="C110" s="271"/>
      <c r="D110" s="271"/>
      <c r="E110" s="271"/>
      <c r="F110" s="271"/>
      <c r="G110" s="271"/>
      <c r="H110" s="271"/>
      <c r="I110" s="272"/>
      <c r="J110" s="4"/>
      <c r="K110" s="224"/>
      <c r="L110" s="224"/>
      <c r="M110" s="224"/>
      <c r="N110" s="224"/>
    </row>
    <row r="111" ht="60.0" customHeight="1">
      <c r="A111" s="273">
        <v>1.0</v>
      </c>
      <c r="B111" s="274" t="s">
        <v>135</v>
      </c>
      <c r="C111" s="230"/>
      <c r="D111" s="230"/>
      <c r="E111" s="275"/>
      <c r="F111" s="230"/>
      <c r="G111" s="230"/>
      <c r="H111" s="230"/>
      <c r="I111" s="232"/>
      <c r="J111" s="4"/>
      <c r="K111" s="224"/>
      <c r="L111" s="224"/>
      <c r="M111" s="224"/>
      <c r="N111" s="224"/>
    </row>
    <row r="112" ht="60.0" customHeight="1">
      <c r="A112" s="273">
        <v>2.0</v>
      </c>
      <c r="B112" s="276" t="s">
        <v>136</v>
      </c>
      <c r="C112" s="238"/>
      <c r="D112" s="238"/>
      <c r="E112" s="277"/>
      <c r="F112" s="278"/>
      <c r="G112" s="278"/>
      <c r="H112" s="278"/>
      <c r="I112" s="279"/>
      <c r="J112" s="4"/>
      <c r="K112" s="224"/>
      <c r="L112" s="224"/>
      <c r="M112" s="224"/>
      <c r="N112" s="224"/>
    </row>
    <row r="113" ht="60.0" customHeight="1">
      <c r="A113" s="273">
        <v>3.0</v>
      </c>
      <c r="B113" s="280" t="s">
        <v>137</v>
      </c>
      <c r="C113" s="238"/>
      <c r="D113" s="238"/>
      <c r="E113" s="238"/>
      <c r="F113" s="238"/>
      <c r="G113" s="238"/>
      <c r="H113" s="238"/>
      <c r="I113" s="240"/>
      <c r="J113" s="4"/>
      <c r="K113" s="224"/>
      <c r="L113" s="224"/>
      <c r="M113" s="224"/>
      <c r="N113" s="224"/>
    </row>
    <row r="114" ht="60.0" customHeight="1">
      <c r="A114" s="281">
        <v>4.0</v>
      </c>
      <c r="B114" s="282" t="s">
        <v>138</v>
      </c>
      <c r="C114" s="246"/>
      <c r="D114" s="246"/>
      <c r="E114" s="246"/>
      <c r="F114" s="246"/>
      <c r="G114" s="246"/>
      <c r="H114" s="246"/>
      <c r="I114" s="248"/>
      <c r="J114" s="4"/>
      <c r="K114" s="224"/>
      <c r="L114" s="224"/>
      <c r="M114" s="224"/>
      <c r="N114" s="224"/>
    </row>
    <row r="115" ht="59.25" customHeight="1">
      <c r="A115" s="283" t="s">
        <v>139</v>
      </c>
      <c r="B115" s="21"/>
      <c r="C115" s="21"/>
      <c r="D115" s="21"/>
      <c r="E115" s="21"/>
      <c r="F115" s="21"/>
      <c r="G115" s="21"/>
      <c r="H115" s="21"/>
      <c r="I115" s="22"/>
      <c r="J115" s="4"/>
      <c r="K115" s="224"/>
      <c r="L115" s="224"/>
      <c r="M115" s="224"/>
      <c r="N115" s="224"/>
    </row>
    <row r="116" ht="118.5" customHeight="1">
      <c r="A116" s="284" t="s">
        <v>140</v>
      </c>
      <c r="B116" s="285" t="s">
        <v>141</v>
      </c>
      <c r="C116" s="286" t="s">
        <v>142</v>
      </c>
      <c r="D116" s="286" t="s">
        <v>143</v>
      </c>
      <c r="E116" s="287" t="s">
        <v>144</v>
      </c>
      <c r="F116" s="232"/>
      <c r="G116" s="288" t="s">
        <v>145</v>
      </c>
      <c r="H116" s="230"/>
      <c r="I116" s="232"/>
      <c r="J116" s="289"/>
      <c r="K116" s="224"/>
      <c r="L116" s="224"/>
      <c r="M116" s="224"/>
      <c r="N116" s="224"/>
    </row>
    <row r="117" ht="45.75" customHeight="1">
      <c r="A117" s="290">
        <v>5.0</v>
      </c>
      <c r="B117" s="291" t="s">
        <v>146</v>
      </c>
      <c r="C117" s="292" t="str">
        <f>IF(D93&gt;=4.5,D93,"")</f>
        <v/>
      </c>
      <c r="D117" s="293" t="str">
        <f>IF(D93&gt;=4.5,D93,"")</f>
        <v/>
      </c>
      <c r="E117" s="294"/>
      <c r="F117" s="295"/>
      <c r="G117" s="294"/>
      <c r="H117" s="296"/>
      <c r="I117" s="295"/>
      <c r="J117" s="297"/>
      <c r="K117" s="224"/>
      <c r="L117" s="224"/>
      <c r="M117" s="224"/>
      <c r="N117" s="224"/>
    </row>
    <row r="118" ht="45.75" customHeight="1">
      <c r="A118" s="290">
        <v>4.0</v>
      </c>
      <c r="B118" s="291" t="s">
        <v>147</v>
      </c>
      <c r="C118" s="292" t="str">
        <f>IF(D93&gt;=4.5,"",IF(D93&gt;=3.5,D93,""))</f>
        <v/>
      </c>
      <c r="D118" s="293" t="str">
        <f>IF(D93&gt;4.5,"",IF(D93&gt;=3.5,D93,""))</f>
        <v/>
      </c>
      <c r="E118" s="298"/>
      <c r="F118" s="299"/>
      <c r="G118" s="298"/>
      <c r="I118" s="299"/>
      <c r="J118" s="297"/>
      <c r="K118" s="224"/>
      <c r="L118" s="224"/>
      <c r="M118" s="224"/>
      <c r="N118" s="224"/>
    </row>
    <row r="119" ht="45.75" customHeight="1">
      <c r="A119" s="290">
        <v>3.0</v>
      </c>
      <c r="B119" s="291" t="s">
        <v>148</v>
      </c>
      <c r="C119" s="292" t="str">
        <f>IF(D93&gt;=3.5,"",IF(D93&gt;=2.5,D93,""))</f>
        <v/>
      </c>
      <c r="D119" s="293" t="str">
        <f>IF(D93&gt;3.5,"",IF(D93&gt;=2.5,D93,""))</f>
        <v/>
      </c>
      <c r="E119" s="298"/>
      <c r="F119" s="299"/>
      <c r="G119" s="298"/>
      <c r="I119" s="299"/>
      <c r="J119" s="297"/>
      <c r="K119" s="224"/>
      <c r="L119" s="224"/>
      <c r="M119" s="224"/>
      <c r="N119" s="224"/>
    </row>
    <row r="120" ht="45.75" customHeight="1">
      <c r="A120" s="300">
        <v>2.0</v>
      </c>
      <c r="B120" s="301" t="s">
        <v>149</v>
      </c>
      <c r="C120" s="302" t="str">
        <f>IF(D93&gt;=2.5,"",IF(D93&gt;=1.5,D93,""))</f>
        <v/>
      </c>
      <c r="D120" s="293" t="str">
        <f>IF(D93&gt;2.5,"",IF(D93&gt;=1.5,D93,""))</f>
        <v/>
      </c>
      <c r="E120" s="298"/>
      <c r="F120" s="299"/>
      <c r="G120" s="298"/>
      <c r="I120" s="299"/>
      <c r="J120" s="297"/>
      <c r="K120" s="224"/>
      <c r="L120" s="224"/>
      <c r="M120" s="224"/>
      <c r="N120" s="224"/>
    </row>
    <row r="121" ht="45.75" customHeight="1">
      <c r="A121" s="303">
        <v>1.0</v>
      </c>
      <c r="B121" s="301" t="s">
        <v>150</v>
      </c>
      <c r="C121" s="302" t="str">
        <f>IF(D93&gt;=1.5,"",IF(D93&gt;=0,D93,""))</f>
        <v>0</v>
      </c>
      <c r="D121" s="304" t="str">
        <f>IF(D93&gt;1.5,"",IF(D93&gt;=0,D93,""))</f>
        <v>0.000</v>
      </c>
      <c r="E121" s="298"/>
      <c r="F121" s="299"/>
      <c r="G121" s="298"/>
      <c r="I121" s="299"/>
      <c r="J121" s="305"/>
      <c r="K121" s="224"/>
      <c r="L121" s="224"/>
      <c r="M121" s="224"/>
      <c r="N121" s="224"/>
    </row>
    <row r="122" ht="62.25" customHeight="1">
      <c r="A122" s="283" t="s">
        <v>151</v>
      </c>
      <c r="B122" s="21"/>
      <c r="C122" s="306"/>
      <c r="D122" s="283" t="s">
        <v>152</v>
      </c>
      <c r="E122" s="21"/>
      <c r="F122" s="21"/>
      <c r="G122" s="21"/>
      <c r="H122" s="21"/>
      <c r="I122" s="306"/>
      <c r="J122" s="4"/>
      <c r="K122" s="224"/>
      <c r="L122" s="224"/>
      <c r="M122" s="224"/>
      <c r="N122" s="224"/>
    </row>
    <row r="123" ht="60.0" customHeight="1">
      <c r="A123" s="307"/>
      <c r="B123" s="238"/>
      <c r="C123" s="240"/>
      <c r="D123" s="307"/>
      <c r="E123" s="238"/>
      <c r="F123" s="238"/>
      <c r="G123" s="238"/>
      <c r="H123" s="238"/>
      <c r="I123" s="240"/>
      <c r="J123" s="308"/>
      <c r="K123" s="309"/>
      <c r="L123" s="309"/>
      <c r="M123" s="309"/>
      <c r="N123" s="309"/>
    </row>
    <row r="124" ht="60.0" customHeight="1">
      <c r="A124" s="307"/>
      <c r="B124" s="238"/>
      <c r="C124" s="240"/>
      <c r="D124" s="307"/>
      <c r="E124" s="238"/>
      <c r="F124" s="238"/>
      <c r="G124" s="238"/>
      <c r="H124" s="238"/>
      <c r="I124" s="240"/>
      <c r="J124" s="308"/>
      <c r="K124" s="309"/>
      <c r="L124" s="309"/>
      <c r="M124" s="309"/>
      <c r="N124" s="309"/>
    </row>
    <row r="125" ht="60.0" customHeight="1">
      <c r="A125" s="307"/>
      <c r="B125" s="238"/>
      <c r="C125" s="240"/>
      <c r="D125" s="307"/>
      <c r="E125" s="238"/>
      <c r="F125" s="238"/>
      <c r="G125" s="238"/>
      <c r="H125" s="238"/>
      <c r="I125" s="240"/>
      <c r="J125" s="308"/>
      <c r="K125" s="309"/>
      <c r="L125" s="309"/>
      <c r="M125" s="309"/>
      <c r="N125" s="309"/>
    </row>
    <row r="126" ht="60.0" customHeight="1">
      <c r="A126" s="307"/>
      <c r="B126" s="238"/>
      <c r="C126" s="240"/>
      <c r="D126" s="307"/>
      <c r="E126" s="238"/>
      <c r="F126" s="238"/>
      <c r="G126" s="238"/>
      <c r="H126" s="238"/>
      <c r="I126" s="240"/>
      <c r="J126" s="308"/>
      <c r="K126" s="309"/>
      <c r="L126" s="309"/>
      <c r="M126" s="309"/>
      <c r="N126" s="309"/>
    </row>
    <row r="127" ht="61.5" customHeight="1">
      <c r="A127" s="310" t="s">
        <v>153</v>
      </c>
      <c r="B127" s="21"/>
      <c r="C127" s="21"/>
      <c r="D127" s="21"/>
      <c r="E127" s="21"/>
      <c r="F127" s="21"/>
      <c r="G127" s="21"/>
      <c r="H127" s="21"/>
      <c r="I127" s="306"/>
      <c r="J127" s="4"/>
      <c r="K127" s="224"/>
      <c r="L127" s="224"/>
      <c r="M127" s="224"/>
      <c r="N127" s="224"/>
    </row>
    <row r="128" ht="18.0" customHeight="1">
      <c r="A128" s="311"/>
      <c r="B128" s="296"/>
      <c r="C128" s="296"/>
      <c r="D128" s="296"/>
      <c r="E128" s="296"/>
      <c r="F128" s="296"/>
      <c r="G128" s="296"/>
      <c r="H128" s="296"/>
      <c r="I128" s="295"/>
      <c r="J128" s="289"/>
      <c r="K128" s="224"/>
      <c r="L128" s="224"/>
      <c r="M128" s="224"/>
      <c r="N128" s="224"/>
    </row>
    <row r="129" ht="171.0" customHeight="1">
      <c r="A129" s="298"/>
      <c r="I129" s="299"/>
      <c r="J129" s="305"/>
      <c r="K129" s="224"/>
      <c r="L129" s="224"/>
      <c r="M129" s="224"/>
      <c r="N129" s="224"/>
    </row>
    <row r="130" ht="18.0" customHeight="1">
      <c r="A130" s="312" t="s">
        <v>154</v>
      </c>
      <c r="B130" s="251"/>
      <c r="C130" s="313" t="s">
        <v>155</v>
      </c>
      <c r="D130" s="250"/>
      <c r="E130" s="251"/>
      <c r="F130" s="314" t="s">
        <v>156</v>
      </c>
      <c r="G130" s="250"/>
      <c r="H130" s="250"/>
      <c r="I130" s="315"/>
      <c r="J130" s="4"/>
      <c r="K130" s="224"/>
      <c r="L130" s="224"/>
      <c r="M130" s="224"/>
      <c r="N130" s="224"/>
    </row>
    <row r="131" ht="90.75" customHeight="1">
      <c r="A131" s="316"/>
      <c r="B131" s="317"/>
      <c r="C131" s="318"/>
      <c r="D131" s="319"/>
      <c r="E131" s="317"/>
      <c r="F131" s="318"/>
      <c r="G131" s="319"/>
      <c r="H131" s="319"/>
      <c r="I131" s="320"/>
      <c r="J131" s="4"/>
      <c r="K131" s="224"/>
      <c r="L131" s="224"/>
      <c r="M131" s="224"/>
      <c r="N131" s="224"/>
    </row>
    <row r="132" ht="14.25" hidden="1" customHeight="1">
      <c r="A132" s="4"/>
      <c r="B132" s="107"/>
      <c r="C132" s="107"/>
      <c r="D132" s="107"/>
      <c r="E132" s="107"/>
      <c r="F132" s="4"/>
      <c r="G132" s="4"/>
      <c r="H132" s="4"/>
      <c r="I132" s="4"/>
      <c r="J132" s="4"/>
      <c r="K132" s="4"/>
      <c r="L132" s="4"/>
      <c r="M132" s="4"/>
      <c r="N132" s="4"/>
    </row>
    <row r="133" ht="14.25" hidden="1" customHeight="1">
      <c r="A133" s="4"/>
      <c r="B133" s="107"/>
      <c r="C133" s="107"/>
      <c r="D133" s="107"/>
      <c r="E133" s="107"/>
      <c r="F133" s="4"/>
      <c r="G133" s="4"/>
      <c r="H133" s="4"/>
      <c r="I133" s="4"/>
      <c r="J133" s="4"/>
      <c r="K133" s="4"/>
      <c r="L133" s="4"/>
      <c r="M133" s="4"/>
      <c r="N133" s="4"/>
    </row>
    <row r="134" ht="14.25" customHeight="1">
      <c r="A134" s="321"/>
      <c r="B134" s="250"/>
      <c r="C134" s="250"/>
      <c r="D134" s="250"/>
      <c r="E134" s="250"/>
      <c r="F134" s="250"/>
      <c r="G134" s="250"/>
      <c r="H134" s="250"/>
      <c r="I134" s="315"/>
      <c r="J134" s="4"/>
      <c r="K134" s="4"/>
      <c r="L134" s="4"/>
      <c r="M134" s="4"/>
      <c r="N134" s="4"/>
    </row>
    <row r="135" ht="14.25" customHeight="1">
      <c r="A135" s="322"/>
      <c r="I135" s="323"/>
      <c r="J135" s="4"/>
      <c r="K135" s="4"/>
      <c r="L135" s="4"/>
      <c r="M135" s="4"/>
      <c r="N135" s="4"/>
    </row>
    <row r="136" ht="14.25" customHeight="1">
      <c r="A136" s="322"/>
      <c r="I136" s="323"/>
      <c r="J136" s="4"/>
      <c r="K136" s="4"/>
      <c r="L136" s="4"/>
      <c r="M136" s="4"/>
      <c r="N136" s="4"/>
    </row>
    <row r="137" ht="84.0" customHeight="1">
      <c r="A137" s="316"/>
      <c r="B137" s="319"/>
      <c r="C137" s="319"/>
      <c r="D137" s="319"/>
      <c r="E137" s="319"/>
      <c r="F137" s="319"/>
      <c r="G137" s="319"/>
      <c r="H137" s="319"/>
      <c r="I137" s="320"/>
      <c r="J137" s="4"/>
      <c r="K137" s="4"/>
      <c r="L137" s="4"/>
      <c r="M137" s="4"/>
      <c r="N137" s="4"/>
    </row>
    <row r="138" ht="14.25" hidden="1" customHeight="1">
      <c r="A138" s="324"/>
      <c r="B138" s="325"/>
      <c r="C138" s="325"/>
      <c r="D138" s="325"/>
      <c r="E138" s="325"/>
      <c r="F138" s="324"/>
      <c r="G138" s="324"/>
      <c r="H138" s="324"/>
      <c r="I138" s="324"/>
      <c r="J138" s="4"/>
      <c r="K138" s="4"/>
      <c r="L138" s="4"/>
      <c r="M138" s="4"/>
      <c r="N138" s="4"/>
    </row>
    <row r="139" ht="14.25" hidden="1" customHeight="1">
      <c r="A139" s="324"/>
      <c r="B139" s="325"/>
      <c r="C139" s="325"/>
      <c r="D139" s="325"/>
      <c r="E139" s="325"/>
      <c r="F139" s="324"/>
      <c r="G139" s="324"/>
      <c r="H139" s="324"/>
      <c r="I139" s="324"/>
      <c r="J139" s="4"/>
      <c r="K139" s="4"/>
      <c r="L139" s="4"/>
      <c r="M139" s="4"/>
      <c r="N139" s="4"/>
    </row>
    <row r="140" ht="14.25" hidden="1" customHeight="1">
      <c r="A140" s="324"/>
      <c r="B140" s="325"/>
      <c r="C140" s="325"/>
      <c r="D140" s="325"/>
      <c r="E140" s="325"/>
      <c r="F140" s="324"/>
      <c r="G140" s="324"/>
      <c r="H140" s="324"/>
      <c r="I140" s="324"/>
      <c r="J140" s="4"/>
      <c r="K140" s="4"/>
      <c r="L140" s="4"/>
      <c r="M140" s="4"/>
      <c r="N140" s="4"/>
    </row>
    <row r="141" ht="14.25" hidden="1" customHeight="1">
      <c r="A141" s="324"/>
      <c r="B141" s="325"/>
      <c r="C141" s="325"/>
      <c r="D141" s="325"/>
      <c r="E141" s="325"/>
      <c r="F141" s="324"/>
      <c r="G141" s="324"/>
      <c r="H141" s="324"/>
      <c r="I141" s="324"/>
      <c r="J141" s="4"/>
      <c r="K141" s="4"/>
      <c r="L141" s="4"/>
      <c r="M141" s="4"/>
      <c r="N141" s="4"/>
    </row>
    <row r="142" ht="14.25" hidden="1" customHeight="1">
      <c r="A142" s="324"/>
      <c r="B142" s="325"/>
      <c r="C142" s="325"/>
      <c r="D142" s="325"/>
      <c r="E142" s="325"/>
      <c r="F142" s="324"/>
      <c r="G142" s="324"/>
      <c r="H142" s="324"/>
      <c r="I142" s="324"/>
      <c r="J142" s="4"/>
      <c r="K142" s="4"/>
      <c r="L142" s="4"/>
      <c r="M142" s="4"/>
      <c r="N142" s="4"/>
    </row>
    <row r="143" ht="14.25" hidden="1" customHeight="1">
      <c r="A143" s="324"/>
      <c r="B143" s="325"/>
      <c r="C143" s="325"/>
      <c r="D143" s="325"/>
      <c r="E143" s="325"/>
      <c r="F143" s="324"/>
      <c r="G143" s="324"/>
      <c r="H143" s="324"/>
      <c r="I143" s="324"/>
      <c r="J143" s="4"/>
      <c r="K143" s="4"/>
      <c r="L143" s="4"/>
      <c r="M143" s="4"/>
      <c r="N143" s="4"/>
    </row>
    <row r="144" ht="14.25" hidden="1" customHeight="1">
      <c r="A144" s="324"/>
      <c r="B144" s="325"/>
      <c r="C144" s="325"/>
      <c r="D144" s="325"/>
      <c r="E144" s="325"/>
      <c r="F144" s="324"/>
      <c r="G144" s="324"/>
      <c r="H144" s="324"/>
      <c r="I144" s="324"/>
      <c r="J144" s="4"/>
      <c r="K144" s="4"/>
      <c r="L144" s="4"/>
      <c r="M144" s="4"/>
      <c r="N144" s="4"/>
    </row>
    <row r="145" ht="14.25" hidden="1" customHeight="1">
      <c r="A145" s="324"/>
      <c r="B145" s="325"/>
      <c r="C145" s="325"/>
      <c r="D145" s="325"/>
      <c r="E145" s="325"/>
      <c r="F145" s="324"/>
      <c r="G145" s="324"/>
      <c r="H145" s="324"/>
      <c r="I145" s="324"/>
      <c r="J145" s="4"/>
      <c r="K145" s="4"/>
      <c r="L145" s="4"/>
      <c r="M145" s="4"/>
      <c r="N145" s="4"/>
    </row>
    <row r="146" ht="14.25" hidden="1" customHeight="1">
      <c r="A146" s="324"/>
      <c r="B146" s="325"/>
      <c r="C146" s="325"/>
      <c r="D146" s="325"/>
      <c r="E146" s="325"/>
      <c r="F146" s="324"/>
      <c r="G146" s="324"/>
      <c r="H146" s="324"/>
      <c r="I146" s="324"/>
      <c r="J146" s="4"/>
      <c r="K146" s="4"/>
      <c r="L146" s="4"/>
      <c r="M146" s="4"/>
      <c r="N146" s="4"/>
    </row>
    <row r="147" ht="14.25" hidden="1" customHeight="1">
      <c r="A147" s="324"/>
      <c r="B147" s="325"/>
      <c r="C147" s="325"/>
      <c r="D147" s="325"/>
      <c r="E147" s="325"/>
      <c r="F147" s="324"/>
      <c r="G147" s="324"/>
      <c r="H147" s="324"/>
      <c r="I147" s="324"/>
      <c r="J147" s="4"/>
      <c r="K147" s="4"/>
      <c r="L147" s="4"/>
      <c r="M147" s="4"/>
      <c r="N147" s="4"/>
    </row>
    <row r="148" ht="14.25" hidden="1" customHeight="1">
      <c r="A148" s="324"/>
      <c r="B148" s="325"/>
      <c r="C148" s="325"/>
      <c r="D148" s="325"/>
      <c r="E148" s="325"/>
      <c r="F148" s="324"/>
      <c r="G148" s="324"/>
      <c r="H148" s="324"/>
      <c r="I148" s="324"/>
      <c r="J148" s="4"/>
      <c r="K148" s="4"/>
      <c r="L148" s="4"/>
      <c r="M148" s="4"/>
      <c r="N148" s="4"/>
    </row>
    <row r="149" ht="14.25" hidden="1" customHeight="1">
      <c r="A149" s="324"/>
      <c r="B149" s="325"/>
      <c r="C149" s="325"/>
      <c r="D149" s="325"/>
      <c r="E149" s="325"/>
      <c r="F149" s="324"/>
      <c r="G149" s="324"/>
      <c r="H149" s="324"/>
      <c r="I149" s="324"/>
      <c r="J149" s="4"/>
      <c r="K149" s="4"/>
      <c r="L149" s="4"/>
      <c r="M149" s="4"/>
      <c r="N149" s="4"/>
    </row>
    <row r="150" ht="14.25" hidden="1" customHeight="1">
      <c r="A150" s="324"/>
      <c r="B150" s="325"/>
      <c r="C150" s="325"/>
      <c r="D150" s="325"/>
      <c r="E150" s="325"/>
      <c r="F150" s="324"/>
      <c r="G150" s="324"/>
      <c r="H150" s="324"/>
      <c r="I150" s="324"/>
      <c r="J150" s="4"/>
      <c r="K150" s="4"/>
      <c r="L150" s="4"/>
      <c r="M150" s="4"/>
      <c r="N150" s="4"/>
    </row>
    <row r="151" ht="14.25" hidden="1" customHeight="1">
      <c r="A151" s="324"/>
      <c r="B151" s="325"/>
      <c r="C151" s="325"/>
      <c r="D151" s="325"/>
      <c r="E151" s="325"/>
      <c r="F151" s="324"/>
      <c r="G151" s="324"/>
      <c r="H151" s="324"/>
      <c r="I151" s="324"/>
      <c r="J151" s="4"/>
      <c r="K151" s="4"/>
      <c r="L151" s="4"/>
      <c r="M151" s="4"/>
      <c r="N151" s="4"/>
    </row>
    <row r="152" ht="14.25" hidden="1" customHeight="1">
      <c r="A152" s="324"/>
      <c r="B152" s="325"/>
      <c r="C152" s="325"/>
      <c r="D152" s="325"/>
      <c r="E152" s="325"/>
      <c r="F152" s="324"/>
      <c r="G152" s="324"/>
      <c r="H152" s="324"/>
      <c r="I152" s="324"/>
      <c r="J152" s="4"/>
      <c r="K152" s="4"/>
      <c r="L152" s="4"/>
      <c r="M152" s="4"/>
      <c r="N152" s="4"/>
    </row>
    <row r="153" ht="14.25" hidden="1" customHeight="1">
      <c r="A153" s="324"/>
      <c r="B153" s="325"/>
      <c r="C153" s="325"/>
      <c r="D153" s="325"/>
      <c r="E153" s="325"/>
      <c r="F153" s="324"/>
      <c r="G153" s="324"/>
      <c r="H153" s="324"/>
      <c r="I153" s="324"/>
      <c r="J153" s="4"/>
      <c r="K153" s="4"/>
      <c r="L153" s="4"/>
      <c r="M153" s="4"/>
      <c r="N153" s="4"/>
    </row>
    <row r="154" ht="14.25" hidden="1" customHeight="1">
      <c r="A154" s="324"/>
      <c r="B154" s="325"/>
      <c r="C154" s="325"/>
      <c r="D154" s="325"/>
      <c r="E154" s="325"/>
      <c r="F154" s="324"/>
      <c r="G154" s="324"/>
      <c r="H154" s="324"/>
      <c r="I154" s="324"/>
      <c r="J154" s="4"/>
      <c r="K154" s="4"/>
      <c r="L154" s="4"/>
      <c r="M154" s="4"/>
      <c r="N154" s="4"/>
    </row>
    <row r="155" ht="14.25" hidden="1" customHeight="1">
      <c r="A155" s="324"/>
      <c r="B155" s="325"/>
      <c r="C155" s="325"/>
      <c r="D155" s="325"/>
      <c r="E155" s="325"/>
      <c r="F155" s="324"/>
      <c r="G155" s="324"/>
      <c r="H155" s="324"/>
      <c r="I155" s="324"/>
      <c r="J155" s="4"/>
      <c r="K155" s="4"/>
      <c r="L155" s="4"/>
      <c r="M155" s="4"/>
      <c r="N155" s="4"/>
    </row>
    <row r="156" ht="14.25" hidden="1" customHeight="1">
      <c r="A156" s="324"/>
      <c r="B156" s="325"/>
      <c r="C156" s="325"/>
      <c r="D156" s="325"/>
      <c r="E156" s="325"/>
      <c r="F156" s="324"/>
      <c r="G156" s="324"/>
      <c r="H156" s="324"/>
      <c r="I156" s="324"/>
      <c r="J156" s="4"/>
      <c r="K156" s="4"/>
      <c r="L156" s="4"/>
      <c r="M156" s="4"/>
      <c r="N156" s="4"/>
    </row>
    <row r="157" ht="14.25" hidden="1" customHeight="1">
      <c r="A157" s="324"/>
      <c r="B157" s="325"/>
      <c r="C157" s="325"/>
      <c r="D157" s="325"/>
      <c r="E157" s="325"/>
      <c r="F157" s="324"/>
      <c r="G157" s="324"/>
      <c r="H157" s="324"/>
      <c r="I157" s="324"/>
      <c r="J157" s="4"/>
      <c r="K157" s="4"/>
      <c r="L157" s="4"/>
      <c r="M157" s="4"/>
      <c r="N157" s="4"/>
    </row>
    <row r="158" ht="14.25" hidden="1" customHeight="1">
      <c r="A158" s="324"/>
      <c r="B158" s="325"/>
      <c r="C158" s="325"/>
      <c r="D158" s="325"/>
      <c r="E158" s="325"/>
      <c r="F158" s="324"/>
      <c r="G158" s="324"/>
      <c r="H158" s="324"/>
      <c r="I158" s="324"/>
      <c r="J158" s="4"/>
      <c r="K158" s="4"/>
      <c r="L158" s="4"/>
      <c r="M158" s="4"/>
      <c r="N158" s="4"/>
    </row>
    <row r="159" ht="14.25" hidden="1" customHeight="1">
      <c r="A159" s="324"/>
      <c r="B159" s="325"/>
      <c r="C159" s="325"/>
      <c r="D159" s="325"/>
      <c r="E159" s="325"/>
      <c r="F159" s="324"/>
      <c r="G159" s="324"/>
      <c r="H159" s="324"/>
      <c r="I159" s="324"/>
      <c r="J159" s="4"/>
      <c r="K159" s="4"/>
      <c r="L159" s="4"/>
      <c r="M159" s="4"/>
      <c r="N159" s="4"/>
    </row>
    <row r="160" ht="14.25" hidden="1" customHeight="1">
      <c r="A160" s="324"/>
      <c r="B160" s="325"/>
      <c r="C160" s="325"/>
      <c r="D160" s="325"/>
      <c r="E160" s="325"/>
      <c r="F160" s="324"/>
      <c r="G160" s="324"/>
      <c r="H160" s="324"/>
      <c r="I160" s="324"/>
      <c r="J160" s="4"/>
      <c r="K160" s="4"/>
      <c r="L160" s="4"/>
      <c r="M160" s="4"/>
      <c r="N160" s="4"/>
    </row>
    <row r="161" ht="14.25" hidden="1" customHeight="1">
      <c r="A161" s="324"/>
      <c r="B161" s="325"/>
      <c r="C161" s="325"/>
      <c r="D161" s="325"/>
      <c r="E161" s="325"/>
      <c r="F161" s="324"/>
      <c r="G161" s="324"/>
      <c r="H161" s="324"/>
      <c r="I161" s="324"/>
      <c r="J161" s="4"/>
      <c r="K161" s="4"/>
      <c r="L161" s="4"/>
      <c r="M161" s="4"/>
      <c r="N161" s="4"/>
    </row>
    <row r="162" ht="14.25" hidden="1" customHeight="1">
      <c r="A162" s="324"/>
      <c r="B162" s="325"/>
      <c r="C162" s="325"/>
      <c r="D162" s="325"/>
      <c r="E162" s="325"/>
      <c r="F162" s="324"/>
      <c r="G162" s="324"/>
      <c r="H162" s="324"/>
      <c r="I162" s="324"/>
      <c r="J162" s="4"/>
      <c r="K162" s="4"/>
      <c r="L162" s="4"/>
      <c r="M162" s="4"/>
      <c r="N162" s="4"/>
    </row>
    <row r="163" ht="14.25" hidden="1" customHeight="1">
      <c r="A163" s="324"/>
      <c r="B163" s="325"/>
      <c r="C163" s="325"/>
      <c r="D163" s="325"/>
      <c r="E163" s="325"/>
      <c r="F163" s="324"/>
      <c r="G163" s="324"/>
      <c r="H163" s="324"/>
      <c r="I163" s="324"/>
      <c r="J163" s="4"/>
      <c r="K163" s="4"/>
      <c r="L163" s="4"/>
      <c r="M163" s="4"/>
      <c r="N163" s="4"/>
    </row>
    <row r="164" ht="14.25" hidden="1" customHeight="1">
      <c r="A164" s="324"/>
      <c r="B164" s="325"/>
      <c r="C164" s="325"/>
      <c r="D164" s="325"/>
      <c r="E164" s="325"/>
      <c r="F164" s="324"/>
      <c r="G164" s="324"/>
      <c r="H164" s="324"/>
      <c r="I164" s="324"/>
      <c r="J164" s="4"/>
      <c r="K164" s="4"/>
      <c r="L164" s="4"/>
      <c r="M164" s="4"/>
      <c r="N164" s="4"/>
    </row>
    <row r="165" ht="14.25" hidden="1" customHeight="1">
      <c r="A165" s="324"/>
      <c r="B165" s="325"/>
      <c r="C165" s="325"/>
      <c r="D165" s="325"/>
      <c r="E165" s="325"/>
      <c r="F165" s="324"/>
      <c r="G165" s="324"/>
      <c r="H165" s="324"/>
      <c r="I165" s="324"/>
      <c r="J165" s="4"/>
      <c r="K165" s="4"/>
      <c r="L165" s="4"/>
      <c r="M165" s="4"/>
      <c r="N165" s="4"/>
    </row>
    <row r="166" ht="14.25" hidden="1" customHeight="1">
      <c r="A166" s="324"/>
      <c r="B166" s="325"/>
      <c r="C166" s="325"/>
      <c r="D166" s="325"/>
      <c r="E166" s="325"/>
      <c r="F166" s="324"/>
      <c r="G166" s="324"/>
      <c r="H166" s="324"/>
      <c r="I166" s="324"/>
      <c r="J166" s="4"/>
      <c r="K166" s="4"/>
      <c r="L166" s="4"/>
      <c r="M166" s="4"/>
      <c r="N166" s="4"/>
    </row>
    <row r="167" ht="14.25" hidden="1" customHeight="1">
      <c r="A167" s="324"/>
      <c r="B167" s="325"/>
      <c r="C167" s="325"/>
      <c r="D167" s="325"/>
      <c r="E167" s="325"/>
      <c r="F167" s="324"/>
      <c r="G167" s="324"/>
      <c r="H167" s="324"/>
      <c r="I167" s="324"/>
      <c r="J167" s="4"/>
      <c r="K167" s="4"/>
      <c r="L167" s="4"/>
      <c r="M167" s="4"/>
      <c r="N167" s="4"/>
    </row>
    <row r="168" ht="14.25" hidden="1" customHeight="1">
      <c r="A168" s="324"/>
      <c r="B168" s="325"/>
      <c r="C168" s="325"/>
      <c r="D168" s="325"/>
      <c r="E168" s="325"/>
      <c r="F168" s="324"/>
      <c r="G168" s="324"/>
      <c r="H168" s="324"/>
      <c r="I168" s="324"/>
      <c r="J168" s="4"/>
      <c r="K168" s="4"/>
      <c r="L168" s="4"/>
      <c r="M168" s="4"/>
      <c r="N168" s="4"/>
    </row>
    <row r="169" ht="14.25" hidden="1" customHeight="1">
      <c r="A169" s="324"/>
      <c r="B169" s="325"/>
      <c r="C169" s="325"/>
      <c r="D169" s="325"/>
      <c r="E169" s="325"/>
      <c r="F169" s="324"/>
      <c r="G169" s="324"/>
      <c r="H169" s="324"/>
      <c r="I169" s="324"/>
      <c r="J169" s="4"/>
      <c r="K169" s="4"/>
      <c r="L169" s="4"/>
      <c r="M169" s="4"/>
      <c r="N169" s="4"/>
    </row>
    <row r="170" ht="14.25" hidden="1" customHeight="1">
      <c r="A170" s="324"/>
      <c r="B170" s="325"/>
      <c r="C170" s="325"/>
      <c r="D170" s="325"/>
      <c r="E170" s="325"/>
      <c r="F170" s="324"/>
      <c r="G170" s="324"/>
      <c r="H170" s="324"/>
      <c r="I170" s="324"/>
      <c r="J170" s="4"/>
      <c r="K170" s="4"/>
      <c r="L170" s="4"/>
      <c r="M170" s="4"/>
      <c r="N170" s="4"/>
    </row>
    <row r="171" ht="14.25" hidden="1" customHeight="1">
      <c r="A171" s="324"/>
      <c r="B171" s="325"/>
      <c r="C171" s="325"/>
      <c r="D171" s="325"/>
      <c r="E171" s="325"/>
      <c r="F171" s="324"/>
      <c r="G171" s="324"/>
      <c r="H171" s="324"/>
      <c r="I171" s="324"/>
      <c r="J171" s="4"/>
      <c r="K171" s="4"/>
      <c r="L171" s="4"/>
      <c r="M171" s="4"/>
      <c r="N171" s="4"/>
    </row>
    <row r="172" ht="14.25" hidden="1" customHeight="1">
      <c r="A172" s="324"/>
      <c r="B172" s="325"/>
      <c r="C172" s="325"/>
      <c r="D172" s="325"/>
      <c r="E172" s="325"/>
      <c r="F172" s="324"/>
      <c r="G172" s="324"/>
      <c r="H172" s="324"/>
      <c r="I172" s="324"/>
      <c r="J172" s="4"/>
      <c r="K172" s="4"/>
      <c r="L172" s="4"/>
      <c r="M172" s="4"/>
      <c r="N172" s="4"/>
    </row>
    <row r="173" ht="14.25" hidden="1" customHeight="1">
      <c r="A173" s="324"/>
      <c r="B173" s="325"/>
      <c r="C173" s="325"/>
      <c r="D173" s="325"/>
      <c r="E173" s="325"/>
      <c r="F173" s="324"/>
      <c r="G173" s="324"/>
      <c r="H173" s="324"/>
      <c r="I173" s="324"/>
      <c r="J173" s="4"/>
      <c r="K173" s="4"/>
      <c r="L173" s="4"/>
      <c r="M173" s="4"/>
      <c r="N173" s="4"/>
    </row>
    <row r="174" ht="14.25" hidden="1" customHeight="1">
      <c r="A174" s="324"/>
      <c r="B174" s="325"/>
      <c r="C174" s="325"/>
      <c r="D174" s="325"/>
      <c r="E174" s="325"/>
      <c r="F174" s="324"/>
      <c r="G174" s="324"/>
      <c r="H174" s="324"/>
      <c r="I174" s="324"/>
      <c r="J174" s="4"/>
      <c r="K174" s="4"/>
      <c r="L174" s="4"/>
      <c r="M174" s="4"/>
      <c r="N174" s="4"/>
    </row>
    <row r="175" ht="14.25" hidden="1" customHeight="1">
      <c r="A175" s="324"/>
      <c r="B175" s="325"/>
      <c r="C175" s="325"/>
      <c r="D175" s="325"/>
      <c r="E175" s="325"/>
      <c r="F175" s="324"/>
      <c r="G175" s="324"/>
      <c r="H175" s="324"/>
      <c r="I175" s="324"/>
      <c r="J175" s="4"/>
      <c r="K175" s="4"/>
      <c r="L175" s="4"/>
      <c r="M175" s="4"/>
      <c r="N175" s="4"/>
    </row>
    <row r="176" ht="14.25" hidden="1" customHeight="1">
      <c r="A176" s="324"/>
      <c r="B176" s="325"/>
      <c r="C176" s="325"/>
      <c r="D176" s="325"/>
      <c r="E176" s="325"/>
      <c r="F176" s="324"/>
      <c r="G176" s="324"/>
      <c r="H176" s="324"/>
      <c r="I176" s="324"/>
      <c r="J176" s="4"/>
      <c r="K176" s="4"/>
      <c r="L176" s="4"/>
      <c r="M176" s="4"/>
      <c r="N176" s="4"/>
    </row>
    <row r="177" ht="14.25" hidden="1" customHeight="1">
      <c r="A177" s="324"/>
      <c r="B177" s="325"/>
      <c r="C177" s="325"/>
      <c r="D177" s="325"/>
      <c r="E177" s="325"/>
      <c r="F177" s="324"/>
      <c r="G177" s="324"/>
      <c r="H177" s="324"/>
      <c r="I177" s="324"/>
      <c r="J177" s="4"/>
      <c r="K177" s="4"/>
      <c r="L177" s="4"/>
      <c r="M177" s="4"/>
      <c r="N177" s="4"/>
    </row>
    <row r="178" ht="14.25" hidden="1" customHeight="1">
      <c r="A178" s="324"/>
      <c r="B178" s="325"/>
      <c r="C178" s="325"/>
      <c r="D178" s="325"/>
      <c r="E178" s="325"/>
      <c r="F178" s="324"/>
      <c r="G178" s="324"/>
      <c r="H178" s="324"/>
      <c r="I178" s="324"/>
      <c r="J178" s="4"/>
      <c r="K178" s="4"/>
      <c r="L178" s="4"/>
      <c r="M178" s="4"/>
      <c r="N178" s="4"/>
    </row>
    <row r="179" ht="14.25" hidden="1" customHeight="1">
      <c r="A179" s="324"/>
      <c r="B179" s="325"/>
      <c r="C179" s="325"/>
      <c r="D179" s="325"/>
      <c r="E179" s="325"/>
      <c r="F179" s="324"/>
      <c r="G179" s="324"/>
      <c r="H179" s="324"/>
      <c r="I179" s="324"/>
      <c r="J179" s="4"/>
      <c r="K179" s="4"/>
      <c r="L179" s="4"/>
      <c r="M179" s="4"/>
      <c r="N179" s="4"/>
    </row>
    <row r="180" ht="14.25" hidden="1" customHeight="1">
      <c r="A180" s="324"/>
      <c r="B180" s="325"/>
      <c r="C180" s="325"/>
      <c r="D180" s="325"/>
      <c r="E180" s="325"/>
      <c r="F180" s="324"/>
      <c r="G180" s="324"/>
      <c r="H180" s="324"/>
      <c r="I180" s="324"/>
      <c r="J180" s="4"/>
      <c r="K180" s="4"/>
      <c r="L180" s="4"/>
      <c r="M180" s="4"/>
      <c r="N180" s="4"/>
    </row>
    <row r="181" ht="14.25" hidden="1" customHeight="1">
      <c r="A181" s="324"/>
      <c r="B181" s="325"/>
      <c r="C181" s="325"/>
      <c r="D181" s="325"/>
      <c r="E181" s="325"/>
      <c r="F181" s="324"/>
      <c r="G181" s="324"/>
      <c r="H181" s="324"/>
      <c r="I181" s="324"/>
      <c r="J181" s="4"/>
      <c r="K181" s="4"/>
      <c r="L181" s="4"/>
      <c r="M181" s="4"/>
      <c r="N181" s="4"/>
    </row>
    <row r="182" ht="14.25" hidden="1" customHeight="1">
      <c r="A182" s="324"/>
      <c r="B182" s="325"/>
      <c r="C182" s="325"/>
      <c r="D182" s="325"/>
      <c r="E182" s="325"/>
      <c r="F182" s="324"/>
      <c r="G182" s="324"/>
      <c r="H182" s="324"/>
      <c r="I182" s="324"/>
      <c r="J182" s="4"/>
      <c r="K182" s="4"/>
      <c r="L182" s="4"/>
      <c r="M182" s="4"/>
      <c r="N182" s="4"/>
    </row>
    <row r="183" ht="14.25" hidden="1" customHeight="1">
      <c r="A183" s="324"/>
      <c r="B183" s="325"/>
      <c r="C183" s="325"/>
      <c r="D183" s="325"/>
      <c r="E183" s="325"/>
      <c r="F183" s="324"/>
      <c r="G183" s="324"/>
      <c r="H183" s="324"/>
      <c r="I183" s="324"/>
      <c r="J183" s="4"/>
      <c r="K183" s="4"/>
      <c r="L183" s="4"/>
      <c r="M183" s="4"/>
      <c r="N183" s="4"/>
    </row>
    <row r="184" ht="14.25" customHeight="1">
      <c r="A184" s="324"/>
      <c r="B184" s="325"/>
      <c r="C184" s="325"/>
      <c r="D184" s="325"/>
      <c r="E184" s="325"/>
      <c r="F184" s="324"/>
      <c r="G184" s="324"/>
      <c r="H184" s="324"/>
      <c r="I184" s="324"/>
      <c r="J184" s="4"/>
      <c r="K184" s="4"/>
      <c r="L184" s="4"/>
      <c r="M184" s="4"/>
      <c r="N184" s="4"/>
    </row>
    <row r="185" ht="14.25" customHeight="1">
      <c r="A185" s="324"/>
      <c r="B185" s="325"/>
      <c r="C185" s="325"/>
      <c r="D185" s="325"/>
      <c r="E185" s="325"/>
      <c r="F185" s="324"/>
      <c r="G185" s="324"/>
      <c r="H185" s="324"/>
      <c r="I185" s="324"/>
      <c r="J185" s="4"/>
      <c r="K185" s="4"/>
      <c r="L185" s="4"/>
      <c r="M185" s="4"/>
      <c r="N185" s="4"/>
    </row>
    <row r="186" ht="14.25" customHeight="1">
      <c r="A186" s="324"/>
      <c r="B186" s="325"/>
      <c r="C186" s="325"/>
      <c r="D186" s="325"/>
      <c r="E186" s="325"/>
      <c r="F186" s="324"/>
      <c r="G186" s="324"/>
      <c r="H186" s="324"/>
      <c r="I186" s="324"/>
      <c r="J186" s="4"/>
      <c r="K186" s="4"/>
      <c r="L186" s="4"/>
      <c r="M186" s="4"/>
      <c r="N186" s="4"/>
    </row>
    <row r="187" ht="14.25" customHeight="1">
      <c r="A187" s="324"/>
      <c r="B187" s="325"/>
      <c r="C187" s="325"/>
      <c r="D187" s="325"/>
      <c r="E187" s="325"/>
      <c r="F187" s="324"/>
      <c r="G187" s="324"/>
      <c r="H187" s="324"/>
      <c r="I187" s="324"/>
      <c r="J187" s="4"/>
      <c r="K187" s="4"/>
      <c r="L187" s="4"/>
      <c r="M187" s="4"/>
      <c r="N187" s="4"/>
    </row>
  </sheetData>
  <mergeCells count="194">
    <mergeCell ref="D69:G69"/>
    <mergeCell ref="D77:G77"/>
    <mergeCell ref="D76:G76"/>
    <mergeCell ref="J68:J70"/>
    <mergeCell ref="E65:G65"/>
    <mergeCell ref="D68:G68"/>
    <mergeCell ref="B66:I66"/>
    <mergeCell ref="B65:C65"/>
    <mergeCell ref="J82:J85"/>
    <mergeCell ref="D67:G67"/>
    <mergeCell ref="D78:G78"/>
    <mergeCell ref="D79:G79"/>
    <mergeCell ref="C77:C79"/>
    <mergeCell ref="C74:C76"/>
    <mergeCell ref="B68:B70"/>
    <mergeCell ref="C68:C70"/>
    <mergeCell ref="B80:B81"/>
    <mergeCell ref="C80:C81"/>
    <mergeCell ref="B71:B73"/>
    <mergeCell ref="B74:B76"/>
    <mergeCell ref="C71:C73"/>
    <mergeCell ref="B77:B79"/>
    <mergeCell ref="D84:G84"/>
    <mergeCell ref="D85:G85"/>
    <mergeCell ref="A124:C124"/>
    <mergeCell ref="A125:C125"/>
    <mergeCell ref="A126:C126"/>
    <mergeCell ref="A108:C108"/>
    <mergeCell ref="A107:D107"/>
    <mergeCell ref="A105:C106"/>
    <mergeCell ref="B111:D111"/>
    <mergeCell ref="D123:I123"/>
    <mergeCell ref="D124:I124"/>
    <mergeCell ref="B114:I114"/>
    <mergeCell ref="B113:I113"/>
    <mergeCell ref="A115:I115"/>
    <mergeCell ref="D106:I106"/>
    <mergeCell ref="E108:F108"/>
    <mergeCell ref="E107:I107"/>
    <mergeCell ref="H108:I108"/>
    <mergeCell ref="E111:I111"/>
    <mergeCell ref="B112:D112"/>
    <mergeCell ref="A109:I110"/>
    <mergeCell ref="D125:I125"/>
    <mergeCell ref="A127:I127"/>
    <mergeCell ref="A128:I129"/>
    <mergeCell ref="A134:I137"/>
    <mergeCell ref="A130:B131"/>
    <mergeCell ref="C130:E131"/>
    <mergeCell ref="F130:I131"/>
    <mergeCell ref="E116:F116"/>
    <mergeCell ref="G116:I116"/>
    <mergeCell ref="E117:F121"/>
    <mergeCell ref="G117:I121"/>
    <mergeCell ref="A122:C122"/>
    <mergeCell ref="A123:C123"/>
    <mergeCell ref="D122:I122"/>
    <mergeCell ref="H2:I2"/>
    <mergeCell ref="H3:I3"/>
    <mergeCell ref="D18:H18"/>
    <mergeCell ref="D19:H19"/>
    <mergeCell ref="D20:H20"/>
    <mergeCell ref="D21:H21"/>
    <mergeCell ref="D25:H25"/>
    <mergeCell ref="D26:H26"/>
    <mergeCell ref="A25:A27"/>
    <mergeCell ref="C19:C21"/>
    <mergeCell ref="B19:B21"/>
    <mergeCell ref="D24:H24"/>
    <mergeCell ref="D23:H23"/>
    <mergeCell ref="A19:A21"/>
    <mergeCell ref="A22:A24"/>
    <mergeCell ref="D30:H30"/>
    <mergeCell ref="B25:B27"/>
    <mergeCell ref="D35:H35"/>
    <mergeCell ref="D36:H36"/>
    <mergeCell ref="E2:G2"/>
    <mergeCell ref="A5:I5"/>
    <mergeCell ref="A17:I17"/>
    <mergeCell ref="A1:I1"/>
    <mergeCell ref="H4:I4"/>
    <mergeCell ref="B6:F6"/>
    <mergeCell ref="B9:F9"/>
    <mergeCell ref="B7:F7"/>
    <mergeCell ref="B8:F8"/>
    <mergeCell ref="B11:F11"/>
    <mergeCell ref="B12:F12"/>
    <mergeCell ref="A16:G16"/>
    <mergeCell ref="B10:F10"/>
    <mergeCell ref="B15:F15"/>
    <mergeCell ref="B14:F14"/>
    <mergeCell ref="B13:F13"/>
    <mergeCell ref="E3:G3"/>
    <mergeCell ref="E4:G4"/>
    <mergeCell ref="B31:B32"/>
    <mergeCell ref="A31:A32"/>
    <mergeCell ref="D31:H31"/>
    <mergeCell ref="D34:H34"/>
    <mergeCell ref="A33:A36"/>
    <mergeCell ref="B33:B36"/>
    <mergeCell ref="C33:C36"/>
    <mergeCell ref="D33:H33"/>
    <mergeCell ref="D32:H32"/>
    <mergeCell ref="A28:A30"/>
    <mergeCell ref="B28:B30"/>
    <mergeCell ref="L27:L28"/>
    <mergeCell ref="L19:L20"/>
    <mergeCell ref="L21:L22"/>
    <mergeCell ref="L23:L24"/>
    <mergeCell ref="L25:L26"/>
    <mergeCell ref="M23:M24"/>
    <mergeCell ref="M25:M26"/>
    <mergeCell ref="D29:H29"/>
    <mergeCell ref="D27:H27"/>
    <mergeCell ref="D28:H28"/>
    <mergeCell ref="D22:H22"/>
    <mergeCell ref="M27:M28"/>
    <mergeCell ref="L16:N16"/>
    <mergeCell ref="L17:N17"/>
    <mergeCell ref="D41:H41"/>
    <mergeCell ref="D42:I42"/>
    <mergeCell ref="A42:B42"/>
    <mergeCell ref="E51:G51"/>
    <mergeCell ref="A50:I50"/>
    <mergeCell ref="H51:I51"/>
    <mergeCell ref="F45:I45"/>
    <mergeCell ref="A45:B45"/>
    <mergeCell ref="E43:I43"/>
    <mergeCell ref="H53:I53"/>
    <mergeCell ref="E53:G53"/>
    <mergeCell ref="E44:I44"/>
    <mergeCell ref="E52:G52"/>
    <mergeCell ref="A54:I54"/>
    <mergeCell ref="H52:I52"/>
    <mergeCell ref="A44:B44"/>
    <mergeCell ref="B37:B41"/>
    <mergeCell ref="A37:A41"/>
    <mergeCell ref="B22:B24"/>
    <mergeCell ref="C22:C24"/>
    <mergeCell ref="C25:C27"/>
    <mergeCell ref="C31:C32"/>
    <mergeCell ref="C28:C30"/>
    <mergeCell ref="D39:H39"/>
    <mergeCell ref="D40:H40"/>
    <mergeCell ref="C37:C41"/>
    <mergeCell ref="D37:H37"/>
    <mergeCell ref="D38:H38"/>
    <mergeCell ref="C43:D43"/>
    <mergeCell ref="C44:D44"/>
    <mergeCell ref="M19:M20"/>
    <mergeCell ref="M21:M22"/>
    <mergeCell ref="E103:G103"/>
    <mergeCell ref="E104:G104"/>
    <mergeCell ref="E95:I95"/>
    <mergeCell ref="E96:I96"/>
    <mergeCell ref="H91:I91"/>
    <mergeCell ref="D91:G91"/>
    <mergeCell ref="D88:G88"/>
    <mergeCell ref="D86:G86"/>
    <mergeCell ref="D87:G87"/>
    <mergeCell ref="C86:C90"/>
    <mergeCell ref="C95:D95"/>
    <mergeCell ref="D90:G90"/>
    <mergeCell ref="D93:H93"/>
    <mergeCell ref="H102:I102"/>
    <mergeCell ref="H103:I103"/>
    <mergeCell ref="C82:C85"/>
    <mergeCell ref="D89:G89"/>
    <mergeCell ref="D83:G83"/>
    <mergeCell ref="D82:G82"/>
    <mergeCell ref="D126:I126"/>
    <mergeCell ref="H104:I104"/>
    <mergeCell ref="C96:D96"/>
    <mergeCell ref="J71:J73"/>
    <mergeCell ref="J74:J76"/>
    <mergeCell ref="J77:J79"/>
    <mergeCell ref="J80:J81"/>
    <mergeCell ref="J86:J90"/>
    <mergeCell ref="B82:B85"/>
    <mergeCell ref="D80:G80"/>
    <mergeCell ref="D81:G81"/>
    <mergeCell ref="B86:B90"/>
    <mergeCell ref="B93:C93"/>
    <mergeCell ref="D74:G74"/>
    <mergeCell ref="D75:G75"/>
    <mergeCell ref="D70:G70"/>
    <mergeCell ref="D71:G71"/>
    <mergeCell ref="D73:G73"/>
    <mergeCell ref="D72:G72"/>
    <mergeCell ref="A101:I101"/>
    <mergeCell ref="E102:G102"/>
    <mergeCell ref="A97:I97"/>
    <mergeCell ref="A96:B96"/>
    <mergeCell ref="B94:I94"/>
  </mergeCells>
  <dataValidations>
    <dataValidation type="list" allowBlank="1" showErrorMessage="1" sqref="C19 C22 C25 C28 C31 C33">
      <formula1>$K$18:$K$21</formula1>
    </dataValidation>
    <dataValidation type="list" allowBlank="1" showErrorMessage="1" sqref="I19:I41">
      <formula1>$K$57:$K$59</formula1>
    </dataValidation>
    <dataValidation type="list" allowBlank="1" showErrorMessage="1" sqref="H68:H90">
      <formula1>$K$78:$K$86</formula1>
    </dataValidation>
    <dataValidation type="list" allowBlank="1" showErrorMessage="1" sqref="H64">
      <formula1>$J$56:$J$63</formula1>
    </dataValidation>
    <dataValidation type="list" allowBlank="1" showInputMessage="1" showErrorMessage="1" prompt="تنبيه: - وضع نسبة مئوية قيمتها من 15% إلى 45%" sqref="H8:H12">
      <formula1>$K$7:$K$16</formula1>
    </dataValidation>
    <dataValidation type="list" allowBlank="1" showInputMessage="1" showErrorMessage="1" prompt="تنبيه: - وضع نسبة مئوية قيمتها من 15% إلى 40%" sqref="H7">
      <formula1>$K$6</formula1>
    </dataValidation>
    <dataValidation type="list" allowBlank="1" showErrorMessage="1" sqref="C37">
      <formula1>$K$36:$K$43</formula1>
    </dataValidation>
  </dataValidations>
  <printOptions horizontalCentered="1" verticalCentered="1"/>
  <pageMargins bottom="0.7480314960629921" footer="0.0" header="0.0" left="0.7086614173228347" right="0.7086614173228347" top="0.7480314960629921"/>
  <pageSetup fitToHeight="0" paperSize="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baseType="lpstr" size="2">
      <vt:lpstr>ميثاق الوظائف الاشرافية</vt:lpstr>
      <vt:lpstr>'ميثاق الوظائف الاشرافية'!Print_Area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2016-11-06T08:58:04Z</dcterms:created>
  <dc:creator>Raed Alalwan;hmalbishi@moh.gov.sa</dc:creator>
  <cp:lastModifiedBy>Hussain Al Rowaibei</cp:lastModifiedBy>
  <cp:lastPrinted>2018-12-25T08:52:21Z</cp:lastPrinted>
  <dcterms:modified xsi:type="dcterms:W3CDTF">2021-02-03T11:22:44Z</dcterms:modified>
  <dc:title>نماذج الأداء للموظف على الوظيفه الإشرافية (2019)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